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nu\Documents\LVN\LVN Organisation_Dokumente\"/>
    </mc:Choice>
  </mc:AlternateContent>
  <xr:revisionPtr revIDLastSave="0" documentId="8_{CCEC22CF-F673-49BB-8A81-D42AF78688F5}" xr6:coauthVersionLast="47" xr6:coauthVersionMax="47" xr10:uidLastSave="{00000000-0000-0000-0000-000000000000}"/>
  <workbookProtection lockStructure="1"/>
  <bookViews>
    <workbookView xWindow="5140" yWindow="3450" windowWidth="14400" windowHeight="8170" activeTab="5" xr2:uid="{063E068D-CB4A-4DD7-B3C0-F45B2E285D28}"/>
  </bookViews>
  <sheets>
    <sheet name="L9_Daten" sheetId="3" r:id="rId1"/>
    <sheet name="L10_Daten" sheetId="1" r:id="rId2"/>
    <sheet name="L11_Daten" sheetId="4" r:id="rId3"/>
    <sheet name="L12_Daten" sheetId="2" r:id="rId4"/>
    <sheet name="L13_Daten" sheetId="5" r:id="rId5"/>
    <sheet name="L16_Daten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" i="6" l="1"/>
  <c r="C7" i="5"/>
  <c r="C6" i="5" s="1"/>
  <c r="L7" i="2"/>
  <c r="O28" i="6"/>
  <c r="O28" i="5"/>
  <c r="O28" i="2"/>
  <c r="O30" i="2" s="1"/>
  <c r="D9" i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C9" i="1"/>
  <c r="D10" i="1"/>
  <c r="E10" i="1" s="1"/>
  <c r="F10" i="1" s="1"/>
  <c r="G10" i="1" s="1"/>
  <c r="H10" i="1" s="1"/>
  <c r="C10" i="1"/>
  <c r="O30" i="6"/>
  <c r="O28" i="4"/>
  <c r="O30" i="4" s="1"/>
  <c r="O28" i="3"/>
  <c r="O30" i="3" s="1"/>
  <c r="C10" i="6"/>
  <c r="D10" i="6" s="1"/>
  <c r="E10" i="6" s="1"/>
  <c r="F10" i="6" s="1"/>
  <c r="G10" i="6" s="1"/>
  <c r="H10" i="6" s="1"/>
  <c r="C9" i="6"/>
  <c r="D9" i="6" s="1"/>
  <c r="E9" i="6" s="1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Y9" i="6" s="1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AJ9" i="6" s="1"/>
  <c r="AK9" i="6" s="1"/>
  <c r="AL9" i="6" s="1"/>
  <c r="AM9" i="6" s="1"/>
  <c r="AA8" i="6"/>
  <c r="AB8" i="6" s="1"/>
  <c r="AC8" i="6" s="1"/>
  <c r="AD8" i="6" s="1"/>
  <c r="AE8" i="6" s="1"/>
  <c r="AF8" i="6" s="1"/>
  <c r="AG8" i="6" s="1"/>
  <c r="AH8" i="6" s="1"/>
  <c r="AI8" i="6" s="1"/>
  <c r="AJ8" i="6" s="1"/>
  <c r="AK8" i="6" s="1"/>
  <c r="AL8" i="6" s="1"/>
  <c r="AM8" i="6" s="1"/>
  <c r="T8" i="6"/>
  <c r="H8" i="6"/>
  <c r="B8" i="6"/>
  <c r="AB7" i="6"/>
  <c r="AC7" i="6" s="1"/>
  <c r="AD7" i="6" s="1"/>
  <c r="AE7" i="6" s="1"/>
  <c r="AF7" i="6" s="1"/>
  <c r="AG7" i="6" s="1"/>
  <c r="AH7" i="6" s="1"/>
  <c r="AI7" i="6" s="1"/>
  <c r="AJ7" i="6" s="1"/>
  <c r="AK7" i="6" s="1"/>
  <c r="AL7" i="6" s="1"/>
  <c r="AM7" i="6" s="1"/>
  <c r="C7" i="6"/>
  <c r="C6" i="6" s="1"/>
  <c r="AA6" i="6"/>
  <c r="AB6" i="6" s="1"/>
  <c r="AC6" i="6" s="1"/>
  <c r="AD6" i="6" s="1"/>
  <c r="AE6" i="6" s="1"/>
  <c r="AF6" i="6" s="1"/>
  <c r="AG6" i="6" s="1"/>
  <c r="AH6" i="6" s="1"/>
  <c r="AI6" i="6" s="1"/>
  <c r="AJ6" i="6" s="1"/>
  <c r="AK6" i="6" s="1"/>
  <c r="AL6" i="6" s="1"/>
  <c r="AM6" i="6" s="1"/>
  <c r="T6" i="6"/>
  <c r="N6" i="6"/>
  <c r="H6" i="6"/>
  <c r="B6" i="6"/>
  <c r="C5" i="6"/>
  <c r="D5" i="6" s="1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C9" i="5"/>
  <c r="D9" i="5" s="1"/>
  <c r="E9" i="5" s="1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AM9" i="5" s="1"/>
  <c r="AN9" i="5" s="1"/>
  <c r="AO9" i="5" s="1"/>
  <c r="AP9" i="5" s="1"/>
  <c r="C10" i="5"/>
  <c r="D10" i="5" s="1"/>
  <c r="E10" i="5" s="1"/>
  <c r="F10" i="5" s="1"/>
  <c r="G10" i="5" s="1"/>
  <c r="H10" i="5" s="1"/>
  <c r="AB7" i="5"/>
  <c r="AC7" i="5" s="1"/>
  <c r="AD7" i="5" s="1"/>
  <c r="AE7" i="5" s="1"/>
  <c r="AF7" i="5" s="1"/>
  <c r="AG7" i="5" s="1"/>
  <c r="AH7" i="5" s="1"/>
  <c r="AI7" i="5" s="1"/>
  <c r="AJ7" i="5" s="1"/>
  <c r="AK7" i="5" s="1"/>
  <c r="AL7" i="5" s="1"/>
  <c r="AM7" i="5" s="1"/>
  <c r="AN7" i="5" s="1"/>
  <c r="AO7" i="5" s="1"/>
  <c r="AP7" i="5" s="1"/>
  <c r="B8" i="5"/>
  <c r="B6" i="5"/>
  <c r="T8" i="2"/>
  <c r="T6" i="2"/>
  <c r="AB7" i="2"/>
  <c r="AC7" i="2" s="1"/>
  <c r="AD7" i="2" s="1"/>
  <c r="AE7" i="2" s="1"/>
  <c r="AF7" i="2" s="1"/>
  <c r="AG7" i="2" s="1"/>
  <c r="AH7" i="2" s="1"/>
  <c r="AI7" i="2" s="1"/>
  <c r="AJ7" i="2" s="1"/>
  <c r="AK7" i="2" s="1"/>
  <c r="AL7" i="2" s="1"/>
  <c r="AM7" i="2" s="1"/>
  <c r="AN7" i="2" s="1"/>
  <c r="AO7" i="2" s="1"/>
  <c r="AP7" i="2" s="1"/>
  <c r="AA8" i="2"/>
  <c r="AB8" i="2" s="1"/>
  <c r="AC8" i="2" s="1"/>
  <c r="AD8" i="2" s="1"/>
  <c r="AE8" i="2" s="1"/>
  <c r="AF8" i="2" s="1"/>
  <c r="AG8" i="2" s="1"/>
  <c r="AH8" i="2" s="1"/>
  <c r="AI8" i="2" s="1"/>
  <c r="AJ8" i="2" s="1"/>
  <c r="AK8" i="2" s="1"/>
  <c r="AL8" i="2" s="1"/>
  <c r="AM8" i="2" s="1"/>
  <c r="AN8" i="2" s="1"/>
  <c r="AO8" i="2" s="1"/>
  <c r="AP8" i="2" s="1"/>
  <c r="AA6" i="2"/>
  <c r="AB6" i="2" s="1"/>
  <c r="AC6" i="2" s="1"/>
  <c r="AD6" i="2" s="1"/>
  <c r="AE6" i="2" s="1"/>
  <c r="AF6" i="2" s="1"/>
  <c r="AG6" i="2" s="1"/>
  <c r="AH6" i="2" s="1"/>
  <c r="AI6" i="2" s="1"/>
  <c r="AJ6" i="2" s="1"/>
  <c r="AK6" i="2" s="1"/>
  <c r="AL6" i="2" s="1"/>
  <c r="AM6" i="2" s="1"/>
  <c r="AN6" i="2" s="1"/>
  <c r="AO6" i="2" s="1"/>
  <c r="AP6" i="2" s="1"/>
  <c r="N8" i="2"/>
  <c r="N6" i="2"/>
  <c r="H8" i="2"/>
  <c r="H6" i="2"/>
  <c r="B6" i="2"/>
  <c r="C10" i="2"/>
  <c r="D10" i="2" s="1"/>
  <c r="E10" i="2" s="1"/>
  <c r="F10" i="2" s="1"/>
  <c r="G10" i="2" s="1"/>
  <c r="H10" i="2" s="1"/>
  <c r="C9" i="2"/>
  <c r="D9" i="2" s="1"/>
  <c r="E9" i="2" s="1"/>
  <c r="F9" i="2" s="1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W9" i="2" s="1"/>
  <c r="X9" i="2" s="1"/>
  <c r="Y9" i="2" s="1"/>
  <c r="Z9" i="2" s="1"/>
  <c r="AA9" i="2" s="1"/>
  <c r="AB9" i="2" s="1"/>
  <c r="AC9" i="2" s="1"/>
  <c r="AD9" i="2" s="1"/>
  <c r="AE9" i="2" s="1"/>
  <c r="AF9" i="2" s="1"/>
  <c r="AG9" i="2" s="1"/>
  <c r="AH9" i="2" s="1"/>
  <c r="AI9" i="2" s="1"/>
  <c r="AJ9" i="2" s="1"/>
  <c r="AK9" i="2" s="1"/>
  <c r="AL9" i="2" s="1"/>
  <c r="AM9" i="2" s="1"/>
  <c r="AN9" i="2" s="1"/>
  <c r="AO9" i="2" s="1"/>
  <c r="AP9" i="2" s="1"/>
  <c r="AA8" i="3"/>
  <c r="AB8" i="3" s="1"/>
  <c r="AC8" i="3" s="1"/>
  <c r="AD8" i="3" s="1"/>
  <c r="AE8" i="3" s="1"/>
  <c r="AF8" i="3" s="1"/>
  <c r="AG8" i="3" s="1"/>
  <c r="AH8" i="3" s="1"/>
  <c r="AI8" i="3" s="1"/>
  <c r="AJ8" i="3" s="1"/>
  <c r="AK8" i="3" s="1"/>
  <c r="AL8" i="3" s="1"/>
  <c r="AM8" i="3" s="1"/>
  <c r="AN8" i="3" s="1"/>
  <c r="AO8" i="3" s="1"/>
  <c r="AP8" i="3" s="1"/>
  <c r="AQ8" i="3" s="1"/>
  <c r="AR8" i="3" s="1"/>
  <c r="AS8" i="3" s="1"/>
  <c r="AA8" i="4"/>
  <c r="AB8" i="4" s="1"/>
  <c r="AC8" i="4" s="1"/>
  <c r="AD8" i="4" s="1"/>
  <c r="AE8" i="4" s="1"/>
  <c r="AF8" i="4" s="1"/>
  <c r="AG8" i="4" s="1"/>
  <c r="AH8" i="4" s="1"/>
  <c r="AI8" i="4" s="1"/>
  <c r="AJ8" i="4" s="1"/>
  <c r="AK8" i="4" s="1"/>
  <c r="AL8" i="4" s="1"/>
  <c r="AM8" i="4" s="1"/>
  <c r="AN8" i="4" s="1"/>
  <c r="AO8" i="4" s="1"/>
  <c r="AP8" i="4" s="1"/>
  <c r="AQ8" i="4" s="1"/>
  <c r="AR8" i="4" s="1"/>
  <c r="AS8" i="4" s="1"/>
  <c r="AB7" i="4"/>
  <c r="AC7" i="4" s="1"/>
  <c r="AD7" i="4" s="1"/>
  <c r="AE7" i="4" s="1"/>
  <c r="AF7" i="4" s="1"/>
  <c r="AG7" i="4" s="1"/>
  <c r="AH7" i="4" s="1"/>
  <c r="AI7" i="4" s="1"/>
  <c r="AJ7" i="4" s="1"/>
  <c r="AK7" i="4" s="1"/>
  <c r="AL7" i="4" s="1"/>
  <c r="AM7" i="4" s="1"/>
  <c r="AN7" i="4" s="1"/>
  <c r="AO7" i="4" s="1"/>
  <c r="AP7" i="4" s="1"/>
  <c r="AQ7" i="4" s="1"/>
  <c r="AR7" i="4" s="1"/>
  <c r="AS7" i="4" s="1"/>
  <c r="C10" i="4"/>
  <c r="D10" i="4" s="1"/>
  <c r="E10" i="4" s="1"/>
  <c r="F10" i="4" s="1"/>
  <c r="G10" i="4" s="1"/>
  <c r="H10" i="4" s="1"/>
  <c r="C9" i="4"/>
  <c r="D9" i="4" s="1"/>
  <c r="E9" i="4" s="1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AJ9" i="4" s="1"/>
  <c r="AK9" i="4" s="1"/>
  <c r="AL9" i="4" s="1"/>
  <c r="AM9" i="4" s="1"/>
  <c r="AN9" i="4" s="1"/>
  <c r="AO9" i="4" s="1"/>
  <c r="AP9" i="4" s="1"/>
  <c r="AQ9" i="4" s="1"/>
  <c r="AR9" i="4" s="1"/>
  <c r="AS9" i="4" s="1"/>
  <c r="C7" i="4"/>
  <c r="C8" i="4" s="1"/>
  <c r="AB7" i="3"/>
  <c r="AB6" i="3" s="1"/>
  <c r="AC6" i="3" s="1"/>
  <c r="AD6" i="3" s="1"/>
  <c r="AE6" i="3" s="1"/>
  <c r="AF6" i="3" s="1"/>
  <c r="AG6" i="3" s="1"/>
  <c r="AH6" i="3" s="1"/>
  <c r="AI6" i="3" s="1"/>
  <c r="AJ6" i="3" s="1"/>
  <c r="AK6" i="3" s="1"/>
  <c r="AL6" i="3" s="1"/>
  <c r="AM6" i="3" s="1"/>
  <c r="AN6" i="3" s="1"/>
  <c r="AO6" i="3" s="1"/>
  <c r="AP6" i="3" s="1"/>
  <c r="AQ6" i="3" s="1"/>
  <c r="AR6" i="3" s="1"/>
  <c r="AS6" i="3" s="1"/>
  <c r="C10" i="3"/>
  <c r="D10" i="3" s="1"/>
  <c r="E10" i="3" s="1"/>
  <c r="F10" i="3" s="1"/>
  <c r="G10" i="3" s="1"/>
  <c r="H10" i="3" s="1"/>
  <c r="C9" i="3"/>
  <c r="D9" i="3" s="1"/>
  <c r="E9" i="3" s="1"/>
  <c r="F9" i="3" s="1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W9" i="3" s="1"/>
  <c r="X9" i="3" s="1"/>
  <c r="Y9" i="3" s="1"/>
  <c r="Z9" i="3" s="1"/>
  <c r="AA9" i="3" s="1"/>
  <c r="AB9" i="3" s="1"/>
  <c r="AC9" i="3" s="1"/>
  <c r="AD9" i="3" s="1"/>
  <c r="AE9" i="3" s="1"/>
  <c r="AF9" i="3" s="1"/>
  <c r="AG9" i="3" s="1"/>
  <c r="AH9" i="3" s="1"/>
  <c r="AI9" i="3" s="1"/>
  <c r="AJ9" i="3" s="1"/>
  <c r="AK9" i="3" s="1"/>
  <c r="AL9" i="3" s="1"/>
  <c r="AM9" i="3" s="1"/>
  <c r="AN9" i="3" s="1"/>
  <c r="AO9" i="3" s="1"/>
  <c r="AP9" i="3" s="1"/>
  <c r="AQ9" i="3" s="1"/>
  <c r="AR9" i="3" s="1"/>
  <c r="AS9" i="3" s="1"/>
  <c r="AB8" i="1"/>
  <c r="AC8" i="1" s="1"/>
  <c r="AD8" i="1" s="1"/>
  <c r="AE8" i="1" s="1"/>
  <c r="AF8" i="1" s="1"/>
  <c r="AG8" i="1" s="1"/>
  <c r="AH8" i="1" s="1"/>
  <c r="AI8" i="1" s="1"/>
  <c r="AJ8" i="1" s="1"/>
  <c r="AK8" i="1" s="1"/>
  <c r="AL8" i="1" s="1"/>
  <c r="AM8" i="1" s="1"/>
  <c r="AN8" i="1" s="1"/>
  <c r="AO8" i="1" s="1"/>
  <c r="AP8" i="1" s="1"/>
  <c r="AQ8" i="1" s="1"/>
  <c r="AR8" i="1" s="1"/>
  <c r="AS8" i="1" s="1"/>
  <c r="AB7" i="1"/>
  <c r="AC7" i="1" s="1"/>
  <c r="AA6" i="1"/>
  <c r="T8" i="1"/>
  <c r="T6" i="1"/>
  <c r="N8" i="1"/>
  <c r="N6" i="1"/>
  <c r="H8" i="1"/>
  <c r="H6" i="1"/>
  <c r="B8" i="1"/>
  <c r="B6" i="1"/>
  <c r="AA6" i="3"/>
  <c r="T8" i="3"/>
  <c r="T6" i="3"/>
  <c r="N8" i="3"/>
  <c r="N6" i="3"/>
  <c r="H8" i="3"/>
  <c r="H6" i="3"/>
  <c r="B8" i="3"/>
  <c r="C7" i="3"/>
  <c r="C6" i="3" s="1"/>
  <c r="C5" i="3"/>
  <c r="D5" i="3" s="1"/>
  <c r="E5" i="3" s="1"/>
  <c r="F5" i="3" s="1"/>
  <c r="G5" i="3" s="1"/>
  <c r="H5" i="3" s="1"/>
  <c r="I5" i="3" s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A8" i="5"/>
  <c r="AB8" i="5" s="1"/>
  <c r="AC8" i="5" s="1"/>
  <c r="AD8" i="5" s="1"/>
  <c r="AE8" i="5" s="1"/>
  <c r="AF8" i="5" s="1"/>
  <c r="AG8" i="5" s="1"/>
  <c r="AH8" i="5" s="1"/>
  <c r="AI8" i="5" s="1"/>
  <c r="AJ8" i="5" s="1"/>
  <c r="AK8" i="5" s="1"/>
  <c r="AL8" i="5" s="1"/>
  <c r="AM8" i="5" s="1"/>
  <c r="AN8" i="5" s="1"/>
  <c r="AO8" i="5" s="1"/>
  <c r="AP8" i="5" s="1"/>
  <c r="AA6" i="5"/>
  <c r="AB6" i="5" s="1"/>
  <c r="AC6" i="5" s="1"/>
  <c r="AD6" i="5" s="1"/>
  <c r="AE6" i="5" s="1"/>
  <c r="AF6" i="5" s="1"/>
  <c r="AG6" i="5" s="1"/>
  <c r="AH6" i="5" s="1"/>
  <c r="AI6" i="5" s="1"/>
  <c r="AJ6" i="5" s="1"/>
  <c r="AK6" i="5" s="1"/>
  <c r="AL6" i="5" s="1"/>
  <c r="AM6" i="5" s="1"/>
  <c r="AN6" i="5" s="1"/>
  <c r="AO6" i="5" s="1"/>
  <c r="AP6" i="5" s="1"/>
  <c r="T8" i="5"/>
  <c r="T6" i="5"/>
  <c r="N8" i="5"/>
  <c r="N6" i="5"/>
  <c r="H8" i="5"/>
  <c r="H6" i="5"/>
  <c r="C5" i="5"/>
  <c r="D5" i="5" s="1"/>
  <c r="E5" i="5" s="1"/>
  <c r="F5" i="5" s="1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AI5" i="5" s="1"/>
  <c r="AJ5" i="5" s="1"/>
  <c r="AK5" i="5" s="1"/>
  <c r="AL5" i="5" s="1"/>
  <c r="AM5" i="5" s="1"/>
  <c r="AN5" i="5" s="1"/>
  <c r="AO5" i="5" s="1"/>
  <c r="AP5" i="5" s="1"/>
  <c r="T8" i="4"/>
  <c r="T6" i="4"/>
  <c r="N8" i="4"/>
  <c r="N6" i="4"/>
  <c r="H8" i="4"/>
  <c r="H6" i="4"/>
  <c r="B6" i="4"/>
  <c r="B8" i="4"/>
  <c r="AA6" i="4"/>
  <c r="AB6" i="4" s="1"/>
  <c r="AC6" i="4" s="1"/>
  <c r="AD6" i="4" s="1"/>
  <c r="AE6" i="4" s="1"/>
  <c r="AF6" i="4" s="1"/>
  <c r="AG6" i="4" s="1"/>
  <c r="AH6" i="4" s="1"/>
  <c r="AI6" i="4" s="1"/>
  <c r="AJ6" i="4" s="1"/>
  <c r="AK6" i="4" s="1"/>
  <c r="AL6" i="4" s="1"/>
  <c r="AM6" i="4" s="1"/>
  <c r="AN6" i="4" s="1"/>
  <c r="AO6" i="4" s="1"/>
  <c r="AP6" i="4" s="1"/>
  <c r="AQ6" i="4" s="1"/>
  <c r="AR6" i="4" s="1"/>
  <c r="AS6" i="4" s="1"/>
  <c r="C5" i="4"/>
  <c r="D5" i="4" s="1"/>
  <c r="E5" i="4" s="1"/>
  <c r="F5" i="4" s="1"/>
  <c r="G5" i="4" s="1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S5" i="4" s="1"/>
  <c r="T5" i="4" s="1"/>
  <c r="U5" i="4" s="1"/>
  <c r="V5" i="4" s="1"/>
  <c r="W5" i="4" s="1"/>
  <c r="X5" i="4" s="1"/>
  <c r="Y5" i="4" s="1"/>
  <c r="Z5" i="4" s="1"/>
  <c r="AA5" i="4" s="1"/>
  <c r="AB5" i="4" s="1"/>
  <c r="AC5" i="4" s="1"/>
  <c r="AD5" i="4" s="1"/>
  <c r="AE5" i="4" s="1"/>
  <c r="AF5" i="4" s="1"/>
  <c r="AG5" i="4" s="1"/>
  <c r="AH5" i="4" s="1"/>
  <c r="AI5" i="4" s="1"/>
  <c r="AJ5" i="4" s="1"/>
  <c r="AK5" i="4" s="1"/>
  <c r="AL5" i="4" s="1"/>
  <c r="AM5" i="4" s="1"/>
  <c r="AN5" i="4" s="1"/>
  <c r="AO5" i="4" s="1"/>
  <c r="AP5" i="4" s="1"/>
  <c r="AQ5" i="4" s="1"/>
  <c r="AR5" i="4" s="1"/>
  <c r="AS5" i="4" s="1"/>
  <c r="B8" i="2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AD5" i="2" s="1"/>
  <c r="AE5" i="2" s="1"/>
  <c r="AF5" i="2" s="1"/>
  <c r="AG5" i="2" s="1"/>
  <c r="AH5" i="2" s="1"/>
  <c r="AI5" i="2" s="1"/>
  <c r="AJ5" i="2" s="1"/>
  <c r="AK5" i="2" s="1"/>
  <c r="AL5" i="2" s="1"/>
  <c r="AM5" i="2" s="1"/>
  <c r="AN5" i="2" s="1"/>
  <c r="AO5" i="2" s="1"/>
  <c r="AP5" i="2" s="1"/>
  <c r="C7" i="2"/>
  <c r="C8" i="2" s="1"/>
  <c r="C7" i="1"/>
  <c r="D7" i="1" s="1"/>
  <c r="C5" i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I7" i="1" l="1"/>
  <c r="I10" i="1"/>
  <c r="J10" i="1" s="1"/>
  <c r="K10" i="1" s="1"/>
  <c r="L10" i="1" s="1"/>
  <c r="M10" i="1" s="1"/>
  <c r="N10" i="1" s="1"/>
  <c r="C8" i="5"/>
  <c r="I6" i="1"/>
  <c r="D7" i="5"/>
  <c r="AB6" i="1"/>
  <c r="AC7" i="3"/>
  <c r="AD7" i="3" s="1"/>
  <c r="AE7" i="3" s="1"/>
  <c r="I10" i="5"/>
  <c r="J10" i="5" s="1"/>
  <c r="K10" i="5" s="1"/>
  <c r="L10" i="5" s="1"/>
  <c r="M10" i="5" s="1"/>
  <c r="N10" i="5" s="1"/>
  <c r="O7" i="5" s="1"/>
  <c r="I7" i="5"/>
  <c r="I7" i="4"/>
  <c r="I6" i="4" s="1"/>
  <c r="I10" i="4"/>
  <c r="J10" i="4" s="1"/>
  <c r="K10" i="4" s="1"/>
  <c r="L10" i="4" s="1"/>
  <c r="M10" i="4" s="1"/>
  <c r="N10" i="4" s="1"/>
  <c r="O10" i="4" s="1"/>
  <c r="P10" i="4" s="1"/>
  <c r="Q10" i="4" s="1"/>
  <c r="R10" i="4" s="1"/>
  <c r="S10" i="4" s="1"/>
  <c r="T10" i="4" s="1"/>
  <c r="AD7" i="1"/>
  <c r="AE7" i="1" s="1"/>
  <c r="AC6" i="1"/>
  <c r="AD5" i="6"/>
  <c r="AE5" i="6" s="1"/>
  <c r="AF5" i="6" s="1"/>
  <c r="AG5" i="6" s="1"/>
  <c r="AH5" i="6" s="1"/>
  <c r="AI5" i="6" s="1"/>
  <c r="AJ5" i="6" s="1"/>
  <c r="AK5" i="6" s="1"/>
  <c r="AL5" i="6" s="1"/>
  <c r="AM5" i="6" s="1"/>
  <c r="C8" i="6"/>
  <c r="I7" i="6"/>
  <c r="I10" i="6"/>
  <c r="J10" i="6" s="1"/>
  <c r="K10" i="6" s="1"/>
  <c r="L10" i="6" s="1"/>
  <c r="M10" i="6" s="1"/>
  <c r="N10" i="6" s="1"/>
  <c r="D7" i="6"/>
  <c r="I10" i="2"/>
  <c r="J10" i="2" s="1"/>
  <c r="K10" i="2" s="1"/>
  <c r="L10" i="2" s="1"/>
  <c r="M10" i="2" s="1"/>
  <c r="N10" i="2" s="1"/>
  <c r="I7" i="2"/>
  <c r="D7" i="2"/>
  <c r="D6" i="2" s="1"/>
  <c r="C6" i="2"/>
  <c r="D7" i="4"/>
  <c r="C6" i="4"/>
  <c r="I7" i="3"/>
  <c r="I10" i="3"/>
  <c r="J10" i="3" s="1"/>
  <c r="K10" i="3" s="1"/>
  <c r="L10" i="3" s="1"/>
  <c r="M10" i="3" s="1"/>
  <c r="N10" i="3" s="1"/>
  <c r="D7" i="3"/>
  <c r="C8" i="3"/>
  <c r="D8" i="1"/>
  <c r="D6" i="1"/>
  <c r="E7" i="1"/>
  <c r="C6" i="1"/>
  <c r="C8" i="1"/>
  <c r="J7" i="1"/>
  <c r="O7" i="1" l="1"/>
  <c r="O10" i="1"/>
  <c r="P10" i="1" s="1"/>
  <c r="Q10" i="1" s="1"/>
  <c r="R10" i="1" s="1"/>
  <c r="S10" i="1" s="1"/>
  <c r="T10" i="1" s="1"/>
  <c r="I8" i="1"/>
  <c r="O30" i="5"/>
  <c r="I8" i="5"/>
  <c r="D8" i="5"/>
  <c r="J7" i="4"/>
  <c r="K7" i="4" s="1"/>
  <c r="AD6" i="1"/>
  <c r="D6" i="5"/>
  <c r="E7" i="5"/>
  <c r="I8" i="4"/>
  <c r="O10" i="5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AH10" i="5" s="1"/>
  <c r="AI10" i="5" s="1"/>
  <c r="AJ10" i="5" s="1"/>
  <c r="AK10" i="5" s="1"/>
  <c r="AL10" i="5" s="1"/>
  <c r="AM10" i="5" s="1"/>
  <c r="AN10" i="5" s="1"/>
  <c r="AO10" i="5" s="1"/>
  <c r="AP10" i="5" s="1"/>
  <c r="I6" i="5"/>
  <c r="O7" i="4"/>
  <c r="O8" i="4" s="1"/>
  <c r="J7" i="5"/>
  <c r="O7" i="6"/>
  <c r="O10" i="6"/>
  <c r="P10" i="6" s="1"/>
  <c r="Q10" i="6" s="1"/>
  <c r="R10" i="6" s="1"/>
  <c r="S10" i="6" s="1"/>
  <c r="T10" i="6" s="1"/>
  <c r="D6" i="6"/>
  <c r="E7" i="6"/>
  <c r="D8" i="6"/>
  <c r="J7" i="6"/>
  <c r="I6" i="6"/>
  <c r="I8" i="6"/>
  <c r="O8" i="5"/>
  <c r="O6" i="5"/>
  <c r="I6" i="2"/>
  <c r="J7" i="2"/>
  <c r="I8" i="2"/>
  <c r="O10" i="2"/>
  <c r="P10" i="2" s="1"/>
  <c r="Q10" i="2" s="1"/>
  <c r="R10" i="2" s="1"/>
  <c r="S10" i="2" s="1"/>
  <c r="T10" i="2" s="1"/>
  <c r="O7" i="2"/>
  <c r="E7" i="2"/>
  <c r="F7" i="2" s="1"/>
  <c r="D8" i="2"/>
  <c r="U10" i="4"/>
  <c r="V10" i="4" s="1"/>
  <c r="W10" i="4" s="1"/>
  <c r="X10" i="4" s="1"/>
  <c r="Y10" i="4" s="1"/>
  <c r="Z10" i="4" s="1"/>
  <c r="AA10" i="4" s="1"/>
  <c r="AB10" i="4" s="1"/>
  <c r="AC10" i="4" s="1"/>
  <c r="AD10" i="4" s="1"/>
  <c r="AE10" i="4" s="1"/>
  <c r="AF10" i="4" s="1"/>
  <c r="AG10" i="4" s="1"/>
  <c r="AH10" i="4" s="1"/>
  <c r="AI10" i="4" s="1"/>
  <c r="AJ10" i="4" s="1"/>
  <c r="AK10" i="4" s="1"/>
  <c r="AL10" i="4" s="1"/>
  <c r="AM10" i="4" s="1"/>
  <c r="AN10" i="4" s="1"/>
  <c r="AO10" i="4" s="1"/>
  <c r="AP10" i="4" s="1"/>
  <c r="AQ10" i="4" s="1"/>
  <c r="AR10" i="4" s="1"/>
  <c r="AS10" i="4" s="1"/>
  <c r="U7" i="4"/>
  <c r="D6" i="4"/>
  <c r="E7" i="4"/>
  <c r="D8" i="4"/>
  <c r="AF7" i="3"/>
  <c r="O7" i="3"/>
  <c r="O10" i="3"/>
  <c r="P10" i="3" s="1"/>
  <c r="Q10" i="3" s="1"/>
  <c r="R10" i="3" s="1"/>
  <c r="S10" i="3" s="1"/>
  <c r="T10" i="3" s="1"/>
  <c r="I6" i="3"/>
  <c r="I8" i="3"/>
  <c r="J7" i="3"/>
  <c r="E7" i="3"/>
  <c r="D6" i="3"/>
  <c r="D8" i="3"/>
  <c r="AF7" i="1"/>
  <c r="AE6" i="1"/>
  <c r="E8" i="1"/>
  <c r="F7" i="1"/>
  <c r="E6" i="1"/>
  <c r="J8" i="1"/>
  <c r="K7" i="1"/>
  <c r="J6" i="1"/>
  <c r="U7" i="1" l="1"/>
  <c r="U10" i="1"/>
  <c r="V10" i="1" s="1"/>
  <c r="W10" i="1" s="1"/>
  <c r="X10" i="1" s="1"/>
  <c r="Y10" i="1" s="1"/>
  <c r="Z10" i="1" s="1"/>
  <c r="AA10" i="1" s="1"/>
  <c r="AB10" i="1" s="1"/>
  <c r="AC10" i="1" s="1"/>
  <c r="AD10" i="1" s="1"/>
  <c r="AE10" i="1" s="1"/>
  <c r="AF10" i="1" s="1"/>
  <c r="AG10" i="1" s="1"/>
  <c r="AH10" i="1" s="1"/>
  <c r="AI10" i="1" s="1"/>
  <c r="AJ10" i="1" s="1"/>
  <c r="AK10" i="1" s="1"/>
  <c r="AL10" i="1" s="1"/>
  <c r="AM10" i="1" s="1"/>
  <c r="AN10" i="1" s="1"/>
  <c r="AO10" i="1" s="1"/>
  <c r="AP10" i="1" s="1"/>
  <c r="AQ10" i="1" s="1"/>
  <c r="AR10" i="1" s="1"/>
  <c r="AS10" i="1" s="1"/>
  <c r="P7" i="1"/>
  <c r="O8" i="1"/>
  <c r="O6" i="1"/>
  <c r="F7" i="5"/>
  <c r="K7" i="5"/>
  <c r="P7" i="5"/>
  <c r="J8" i="5"/>
  <c r="J6" i="5"/>
  <c r="J8" i="4"/>
  <c r="J6" i="4"/>
  <c r="P7" i="4"/>
  <c r="Q7" i="4" s="1"/>
  <c r="O6" i="4"/>
  <c r="U7" i="5"/>
  <c r="E6" i="5"/>
  <c r="E8" i="5"/>
  <c r="U7" i="6"/>
  <c r="U10" i="6"/>
  <c r="V10" i="6" s="1"/>
  <c r="W10" i="6" s="1"/>
  <c r="X10" i="6" s="1"/>
  <c r="Y10" i="6" s="1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AJ10" i="6" s="1"/>
  <c r="AK10" i="6" s="1"/>
  <c r="AL10" i="6" s="1"/>
  <c r="AM10" i="6" s="1"/>
  <c r="K7" i="6"/>
  <c r="J6" i="6"/>
  <c r="J8" i="6"/>
  <c r="E6" i="6"/>
  <c r="E8" i="6"/>
  <c r="F7" i="6"/>
  <c r="P7" i="6"/>
  <c r="O8" i="6"/>
  <c r="O6" i="6"/>
  <c r="G7" i="5"/>
  <c r="F6" i="5"/>
  <c r="F8" i="5"/>
  <c r="P7" i="2"/>
  <c r="O8" i="2"/>
  <c r="O6" i="2"/>
  <c r="J6" i="2"/>
  <c r="K7" i="2"/>
  <c r="J8" i="2"/>
  <c r="U10" i="2"/>
  <c r="V10" i="2" s="1"/>
  <c r="W10" i="2" s="1"/>
  <c r="X10" i="2" s="1"/>
  <c r="Y10" i="2" s="1"/>
  <c r="Z10" i="2" s="1"/>
  <c r="AA10" i="2" s="1"/>
  <c r="AB10" i="2" s="1"/>
  <c r="AC10" i="2" s="1"/>
  <c r="AD10" i="2" s="1"/>
  <c r="AE10" i="2" s="1"/>
  <c r="AF10" i="2" s="1"/>
  <c r="AG10" i="2" s="1"/>
  <c r="AH10" i="2" s="1"/>
  <c r="AI10" i="2" s="1"/>
  <c r="AJ10" i="2" s="1"/>
  <c r="AK10" i="2" s="1"/>
  <c r="AL10" i="2" s="1"/>
  <c r="AM10" i="2" s="1"/>
  <c r="AN10" i="2" s="1"/>
  <c r="AO10" i="2" s="1"/>
  <c r="AP10" i="2" s="1"/>
  <c r="U7" i="2"/>
  <c r="E6" i="2"/>
  <c r="E8" i="2"/>
  <c r="G7" i="2"/>
  <c r="F8" i="2"/>
  <c r="F6" i="2"/>
  <c r="L7" i="4"/>
  <c r="K6" i="4"/>
  <c r="K8" i="4"/>
  <c r="U8" i="4"/>
  <c r="U6" i="4"/>
  <c r="V7" i="4"/>
  <c r="E6" i="4"/>
  <c r="E8" i="4"/>
  <c r="F7" i="4"/>
  <c r="AG7" i="3"/>
  <c r="U7" i="3"/>
  <c r="U10" i="3"/>
  <c r="V10" i="3" s="1"/>
  <c r="W10" i="3" s="1"/>
  <c r="X10" i="3" s="1"/>
  <c r="Y10" i="3" s="1"/>
  <c r="Z10" i="3" s="1"/>
  <c r="AA10" i="3" s="1"/>
  <c r="AB10" i="3" s="1"/>
  <c r="AC10" i="3" s="1"/>
  <c r="AD10" i="3" s="1"/>
  <c r="AE10" i="3" s="1"/>
  <c r="AF10" i="3" s="1"/>
  <c r="AG10" i="3" s="1"/>
  <c r="AH10" i="3" s="1"/>
  <c r="AI10" i="3" s="1"/>
  <c r="AJ10" i="3" s="1"/>
  <c r="AK10" i="3" s="1"/>
  <c r="AL10" i="3" s="1"/>
  <c r="AM10" i="3" s="1"/>
  <c r="AN10" i="3" s="1"/>
  <c r="AO10" i="3" s="1"/>
  <c r="AP10" i="3" s="1"/>
  <c r="AQ10" i="3" s="1"/>
  <c r="AR10" i="3" s="1"/>
  <c r="AS10" i="3" s="1"/>
  <c r="K7" i="3"/>
  <c r="J6" i="3"/>
  <c r="J8" i="3"/>
  <c r="O6" i="3"/>
  <c r="O8" i="3"/>
  <c r="P7" i="3"/>
  <c r="E8" i="3"/>
  <c r="E6" i="3"/>
  <c r="F7" i="3"/>
  <c r="AG7" i="1"/>
  <c r="AF6" i="1"/>
  <c r="K6" i="1"/>
  <c r="K8" i="1"/>
  <c r="L7" i="1"/>
  <c r="G7" i="1"/>
  <c r="F8" i="1"/>
  <c r="F6" i="1"/>
  <c r="K8" i="5" l="1"/>
  <c r="Q7" i="1"/>
  <c r="P6" i="1"/>
  <c r="P8" i="1"/>
  <c r="V7" i="1"/>
  <c r="U6" i="1"/>
  <c r="U8" i="1"/>
  <c r="U6" i="5"/>
  <c r="P6" i="5"/>
  <c r="K6" i="5"/>
  <c r="L7" i="5"/>
  <c r="P8" i="5"/>
  <c r="Q7" i="5"/>
  <c r="U8" i="5"/>
  <c r="V7" i="5"/>
  <c r="P8" i="4"/>
  <c r="P6" i="4"/>
  <c r="Q7" i="6"/>
  <c r="P8" i="6"/>
  <c r="P6" i="6"/>
  <c r="F6" i="6"/>
  <c r="G7" i="6"/>
  <c r="F8" i="6"/>
  <c r="L7" i="6"/>
  <c r="K8" i="6"/>
  <c r="K6" i="6"/>
  <c r="U8" i="6"/>
  <c r="U6" i="6"/>
  <c r="V7" i="6"/>
  <c r="G6" i="5"/>
  <c r="G8" i="5"/>
  <c r="U6" i="2"/>
  <c r="V7" i="2"/>
  <c r="U8" i="2"/>
  <c r="K8" i="2"/>
  <c r="K6" i="2"/>
  <c r="P8" i="2"/>
  <c r="Q7" i="2"/>
  <c r="P6" i="2"/>
  <c r="G6" i="2"/>
  <c r="G8" i="2"/>
  <c r="Q8" i="4"/>
  <c r="R7" i="4"/>
  <c r="Q6" i="4"/>
  <c r="W7" i="4"/>
  <c r="V8" i="4"/>
  <c r="V6" i="4"/>
  <c r="L8" i="4"/>
  <c r="L6" i="4"/>
  <c r="M7" i="4"/>
  <c r="F6" i="4"/>
  <c r="F8" i="4"/>
  <c r="G7" i="4"/>
  <c r="AH7" i="3"/>
  <c r="P8" i="3"/>
  <c r="P6" i="3"/>
  <c r="Q7" i="3"/>
  <c r="K6" i="3"/>
  <c r="L7" i="3"/>
  <c r="K8" i="3"/>
  <c r="V7" i="3"/>
  <c r="U8" i="3"/>
  <c r="U6" i="3"/>
  <c r="G7" i="3"/>
  <c r="F6" i="3"/>
  <c r="F8" i="3"/>
  <c r="AG6" i="1"/>
  <c r="AH7" i="1"/>
  <c r="G8" i="1"/>
  <c r="G6" i="1"/>
  <c r="M7" i="1"/>
  <c r="L8" i="1"/>
  <c r="L6" i="1"/>
  <c r="V8" i="1" l="1"/>
  <c r="W7" i="1"/>
  <c r="V6" i="1"/>
  <c r="R7" i="1"/>
  <c r="Q6" i="1"/>
  <c r="Q8" i="1"/>
  <c r="V6" i="5"/>
  <c r="L6" i="5"/>
  <c r="R7" i="5"/>
  <c r="M7" i="5"/>
  <c r="M6" i="5" s="1"/>
  <c r="L8" i="5"/>
  <c r="W7" i="5"/>
  <c r="V8" i="5"/>
  <c r="Q8" i="5"/>
  <c r="Q6" i="5"/>
  <c r="M7" i="6"/>
  <c r="L8" i="6"/>
  <c r="L6" i="6"/>
  <c r="G6" i="6"/>
  <c r="G8" i="6"/>
  <c r="V8" i="6"/>
  <c r="V6" i="6"/>
  <c r="W7" i="6"/>
  <c r="Q8" i="6"/>
  <c r="R7" i="6"/>
  <c r="Q6" i="6"/>
  <c r="Q8" i="2"/>
  <c r="R7" i="2"/>
  <c r="Q6" i="2"/>
  <c r="L6" i="2"/>
  <c r="M7" i="2"/>
  <c r="L8" i="2"/>
  <c r="W7" i="2"/>
  <c r="V6" i="2"/>
  <c r="V8" i="2"/>
  <c r="W6" i="4"/>
  <c r="W8" i="4"/>
  <c r="X7" i="4"/>
  <c r="M8" i="4"/>
  <c r="M6" i="4"/>
  <c r="R6" i="4"/>
  <c r="S7" i="4"/>
  <c r="R8" i="4"/>
  <c r="G6" i="4"/>
  <c r="G8" i="4"/>
  <c r="AI7" i="3"/>
  <c r="W7" i="3"/>
  <c r="V8" i="3"/>
  <c r="V6" i="3"/>
  <c r="L8" i="3"/>
  <c r="M7" i="3"/>
  <c r="L6" i="3"/>
  <c r="Q8" i="3"/>
  <c r="R7" i="3"/>
  <c r="Q6" i="3"/>
  <c r="G8" i="3"/>
  <c r="G6" i="3"/>
  <c r="AH6" i="1"/>
  <c r="AI7" i="1"/>
  <c r="M8" i="1"/>
  <c r="M6" i="1"/>
  <c r="W6" i="5" l="1"/>
  <c r="R6" i="5"/>
  <c r="X7" i="5"/>
  <c r="S7" i="1"/>
  <c r="R6" i="1"/>
  <c r="R8" i="1"/>
  <c r="X7" i="1"/>
  <c r="W8" i="1"/>
  <c r="W6" i="1"/>
  <c r="M8" i="5"/>
  <c r="R8" i="5"/>
  <c r="S7" i="5"/>
  <c r="W8" i="5"/>
  <c r="R8" i="6"/>
  <c r="S7" i="6"/>
  <c r="R6" i="6"/>
  <c r="W8" i="6"/>
  <c r="W6" i="6"/>
  <c r="X7" i="6"/>
  <c r="M8" i="6"/>
  <c r="M6" i="6"/>
  <c r="W6" i="2"/>
  <c r="X7" i="2"/>
  <c r="W8" i="2"/>
  <c r="R8" i="2"/>
  <c r="S7" i="2"/>
  <c r="R6" i="2"/>
  <c r="M6" i="2"/>
  <c r="M8" i="2"/>
  <c r="S6" i="4"/>
  <c r="S8" i="4"/>
  <c r="X8" i="4"/>
  <c r="X6" i="4"/>
  <c r="Y7" i="4"/>
  <c r="AJ7" i="3"/>
  <c r="R6" i="3"/>
  <c r="S7" i="3"/>
  <c r="R8" i="3"/>
  <c r="M8" i="3"/>
  <c r="M6" i="3"/>
  <c r="X7" i="3"/>
  <c r="W8" i="3"/>
  <c r="W6" i="3"/>
  <c r="AI6" i="1"/>
  <c r="AJ7" i="1"/>
  <c r="Y7" i="5" l="1"/>
  <c r="X8" i="5"/>
  <c r="X6" i="5"/>
  <c r="S8" i="5"/>
  <c r="S6" i="5"/>
  <c r="X8" i="1"/>
  <c r="Y7" i="1"/>
  <c r="X6" i="1"/>
  <c r="S6" i="1"/>
  <c r="S8" i="1"/>
  <c r="O28" i="1"/>
  <c r="O30" i="1" s="1"/>
  <c r="X8" i="6"/>
  <c r="X6" i="6"/>
  <c r="Y7" i="6"/>
  <c r="S8" i="6"/>
  <c r="S6" i="6"/>
  <c r="Y8" i="5"/>
  <c r="Z7" i="5"/>
  <c r="Y6" i="5"/>
  <c r="Y7" i="2"/>
  <c r="X6" i="2"/>
  <c r="X8" i="2"/>
  <c r="S8" i="2"/>
  <c r="S6" i="2"/>
  <c r="Y6" i="4"/>
  <c r="Y8" i="4"/>
  <c r="Z7" i="4"/>
  <c r="AK7" i="3"/>
  <c r="S8" i="3"/>
  <c r="S6" i="3"/>
  <c r="X6" i="3"/>
  <c r="X8" i="3"/>
  <c r="Y7" i="3"/>
  <c r="AJ6" i="1"/>
  <c r="AK7" i="1"/>
  <c r="Y8" i="1" l="1"/>
  <c r="Y6" i="1"/>
  <c r="Z7" i="1"/>
  <c r="Y6" i="6"/>
  <c r="Y8" i="6"/>
  <c r="Z7" i="6"/>
  <c r="Z8" i="5"/>
  <c r="Z6" i="5"/>
  <c r="Y8" i="2"/>
  <c r="Z7" i="2"/>
  <c r="Y6" i="2"/>
  <c r="Z8" i="4"/>
  <c r="Z6" i="4"/>
  <c r="AL7" i="3"/>
  <c r="Z7" i="3"/>
  <c r="Y8" i="3"/>
  <c r="Y6" i="3"/>
  <c r="AK6" i="1"/>
  <c r="AL7" i="1"/>
  <c r="Z6" i="1" l="1"/>
  <c r="Z8" i="1"/>
  <c r="Z8" i="6"/>
  <c r="Z6" i="6"/>
  <c r="Z8" i="2"/>
  <c r="Z6" i="2"/>
  <c r="AM7" i="3"/>
  <c r="Z6" i="3"/>
  <c r="Z8" i="3"/>
  <c r="AL6" i="1"/>
  <c r="AM7" i="1"/>
  <c r="AN7" i="3" l="1"/>
  <c r="AM6" i="1"/>
  <c r="AN7" i="1"/>
  <c r="AO7" i="3" l="1"/>
  <c r="AN6" i="1"/>
  <c r="AO7" i="1"/>
  <c r="AP7" i="3" l="1"/>
  <c r="AO6" i="1"/>
  <c r="AP7" i="1"/>
  <c r="AQ7" i="3" l="1"/>
  <c r="AP6" i="1"/>
  <c r="AQ7" i="1"/>
  <c r="AR7" i="3" l="1"/>
  <c r="AQ6" i="1"/>
  <c r="AR7" i="1"/>
  <c r="AS7" i="3" l="1"/>
  <c r="AR6" i="1"/>
  <c r="AS7" i="1"/>
  <c r="AS6" i="1" s="1"/>
</calcChain>
</file>

<file path=xl/sharedStrings.xml><?xml version="1.0" encoding="utf-8"?>
<sst xmlns="http://schemas.openxmlformats.org/spreadsheetml/2006/main" count="120" uniqueCount="25">
  <si>
    <t>Massgebendes Lebensalter</t>
  </si>
  <si>
    <t>Bandposition c oben</t>
  </si>
  <si>
    <t>Lohnleitlinie</t>
  </si>
  <si>
    <t>Bandposition c unten</t>
  </si>
  <si>
    <t>Minimallohn</t>
  </si>
  <si>
    <t>Maximallohn</t>
  </si>
  <si>
    <t>Massgebendes Lebensalter (gemäss Lohnblatt)</t>
  </si>
  <si>
    <t>Quelle:</t>
  </si>
  <si>
    <t>https://gesetze.nw.ch/app/de/texts_of_law/165.117</t>
  </si>
  <si>
    <t>Autor:</t>
  </si>
  <si>
    <t>Dominik Murer</t>
  </si>
  <si>
    <t>077 422 55 17</t>
  </si>
  <si>
    <t>Lehrperson DaZ Lohnband 9</t>
  </si>
  <si>
    <t>Klassenlehrperson an der Primarschule Lohnband 10</t>
  </si>
  <si>
    <t>Schulische Heilpädagogin und Schulischer Heilpädagoge + Fachlehrperson I für die Sekundarstufe I Lohnband 12</t>
  </si>
  <si>
    <t>Fachlehrperson II für die Sekundarstufe I + SHP in Ausbildung Lohnband 11</t>
  </si>
  <si>
    <t>Fächergruppen-Lehrperson für die Sekundarstufe I  Lohnband 13</t>
  </si>
  <si>
    <t>dominik.murer@outlook.com</t>
  </si>
  <si>
    <t>Lehrperson für die Mittelstufe  Lohnband 16</t>
  </si>
  <si>
    <t>Lohn:</t>
  </si>
  <si>
    <t>Lebensalter:</t>
  </si>
  <si>
    <t>Lohnleitlinie:</t>
  </si>
  <si>
    <t>Pensum:</t>
  </si>
  <si>
    <t>Hier Lebensalter eintragen.</t>
  </si>
  <si>
    <t>Hier Pensum in Prozent eintragen.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</si>
</sst>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right"/>
    </xf>
    <xf numFmtId="1" fontId="0" fillId="0" borderId="0" xfId="0" applyNumberFormat="1" applyAlignment="1">
      <alignment horizontal="right"/>
    </xf>
    <xf numFmtId="1" fontId="0" fillId="0" borderId="0" xfId="0" applyNumberFormat="1"/>
    <xf numFmtId="0" fontId="1" fillId="2" borderId="0" xfId="1" applyAlignment="1">
      <alignment horizontal="right"/>
    </xf>
    <xf numFmtId="0" fontId="3" fillId="0" borderId="0" xfId="0" applyFont="1"/>
    <xf numFmtId="0" fontId="4" fillId="0" borderId="0" xfId="2"/>
    <xf numFmtId="0" fontId="6" fillId="0" borderId="0" xfId="0" applyFont="1" applyAlignment="1">
      <alignment horizontal="right"/>
    </xf>
    <xf numFmtId="1" fontId="6" fillId="0" borderId="0" xfId="0" applyNumberFormat="1" applyFont="1" applyAlignment="1">
      <alignment horizontal="right"/>
    </xf>
    <xf numFmtId="1" fontId="6" fillId="0" borderId="0" xfId="0" applyNumberFormat="1" applyFont="1" applyAlignment="1">
      <alignment horizontal="right" vertical="center" wrapText="1"/>
    </xf>
    <xf numFmtId="1" fontId="6" fillId="0" borderId="0" xfId="0" applyNumberFormat="1" applyFont="1" applyAlignment="1">
      <alignment vertical="center" wrapText="1"/>
    </xf>
    <xf numFmtId="0" fontId="6" fillId="0" borderId="0" xfId="0" applyFont="1"/>
    <xf numFmtId="1" fontId="7" fillId="0" borderId="0" xfId="0" applyNumberFormat="1" applyFont="1" applyAlignment="1">
      <alignment horizontal="right"/>
    </xf>
    <xf numFmtId="1" fontId="7" fillId="0" borderId="0" xfId="0" applyNumberFormat="1" applyFont="1"/>
    <xf numFmtId="1" fontId="8" fillId="0" borderId="0" xfId="0" applyNumberFormat="1" applyFont="1"/>
    <xf numFmtId="1" fontId="9" fillId="0" borderId="0" xfId="0" applyNumberFormat="1" applyFont="1" applyAlignment="1">
      <alignment horizontal="right"/>
    </xf>
    <xf numFmtId="1" fontId="5" fillId="0" borderId="0" xfId="0" applyNumberFormat="1" applyFont="1"/>
    <xf numFmtId="0" fontId="10" fillId="0" borderId="0" xfId="0" applyFont="1"/>
    <xf numFmtId="0" fontId="1" fillId="3" borderId="0" xfId="1" applyFill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4" fontId="0" fillId="0" borderId="0" xfId="0" applyNumberFormat="1"/>
  </cellXfs>
  <cellStyles count="3">
    <cellStyle name="Link" xfId="2" builtinId="8"/>
    <cellStyle name="Neutral" xfId="1" builtinId="2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Lohnband L09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L9_Daten!$A$6</c:f>
              <c:strCache>
                <c:ptCount val="1"/>
                <c:pt idx="0">
                  <c:v>Bandposition c oben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L9_Daten!$B$5:$AS$5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L9_Daten!$B$6:$AS$6</c:f>
              <c:numCache>
                <c:formatCode>0</c:formatCode>
                <c:ptCount val="44"/>
                <c:pt idx="0">
                  <c:v>5729</c:v>
                </c:pt>
                <c:pt idx="1">
                  <c:v>5893.8511680000001</c:v>
                </c:pt>
                <c:pt idx="2">
                  <c:v>6058.8423359999997</c:v>
                </c:pt>
                <c:pt idx="3">
                  <c:v>6223.8335039999993</c:v>
                </c:pt>
                <c:pt idx="4">
                  <c:v>6388.8246719999997</c:v>
                </c:pt>
                <c:pt idx="5">
                  <c:v>6553.8158399999993</c:v>
                </c:pt>
                <c:pt idx="6">
                  <c:v>6718.6900000000005</c:v>
                </c:pt>
                <c:pt idx="7">
                  <c:v>6847.0164639999994</c:v>
                </c:pt>
                <c:pt idx="8">
                  <c:v>6975.3429279999991</c:v>
                </c:pt>
                <c:pt idx="9">
                  <c:v>7103.6693919999989</c:v>
                </c:pt>
                <c:pt idx="10">
                  <c:v>7231.9958559999986</c:v>
                </c:pt>
                <c:pt idx="11">
                  <c:v>7360.3223199999975</c:v>
                </c:pt>
                <c:pt idx="12">
                  <c:v>7489.13</c:v>
                </c:pt>
                <c:pt idx="13">
                  <c:v>7585.3748480000004</c:v>
                </c:pt>
                <c:pt idx="14">
                  <c:v>7681.6196960000007</c:v>
                </c:pt>
                <c:pt idx="15">
                  <c:v>7777.8645440000009</c:v>
                </c:pt>
                <c:pt idx="16">
                  <c:v>7874.1093920000003</c:v>
                </c:pt>
                <c:pt idx="17">
                  <c:v>7970.3542400000006</c:v>
                </c:pt>
                <c:pt idx="18">
                  <c:v>8065.93</c:v>
                </c:pt>
                <c:pt idx="19">
                  <c:v>8111.7608800000007</c:v>
                </c:pt>
                <c:pt idx="20">
                  <c:v>8157.5917600000002</c:v>
                </c:pt>
                <c:pt idx="21">
                  <c:v>8203.4226400000007</c:v>
                </c:pt>
                <c:pt idx="22">
                  <c:v>8249.2535200000002</c:v>
                </c:pt>
                <c:pt idx="23">
                  <c:v>8295.0844000000016</c:v>
                </c:pt>
                <c:pt idx="24">
                  <c:v>8340.9152800000011</c:v>
                </c:pt>
                <c:pt idx="25">
                  <c:v>8387.2900000000009</c:v>
                </c:pt>
                <c:pt idx="26">
                  <c:v>8387.2900000000009</c:v>
                </c:pt>
                <c:pt idx="27">
                  <c:v>8387.2900000000009</c:v>
                </c:pt>
                <c:pt idx="28">
                  <c:v>8387.2900000000009</c:v>
                </c:pt>
                <c:pt idx="29">
                  <c:v>8387.2900000000009</c:v>
                </c:pt>
                <c:pt idx="30">
                  <c:v>8387.2900000000009</c:v>
                </c:pt>
                <c:pt idx="31">
                  <c:v>8387.2900000000009</c:v>
                </c:pt>
                <c:pt idx="32">
                  <c:v>8387.2900000000009</c:v>
                </c:pt>
                <c:pt idx="33">
                  <c:v>8387.2900000000009</c:v>
                </c:pt>
                <c:pt idx="34">
                  <c:v>8387.2900000000009</c:v>
                </c:pt>
                <c:pt idx="35">
                  <c:v>8387.2900000000009</c:v>
                </c:pt>
                <c:pt idx="36">
                  <c:v>8387.2900000000009</c:v>
                </c:pt>
                <c:pt idx="37">
                  <c:v>8387.2900000000009</c:v>
                </c:pt>
                <c:pt idx="38">
                  <c:v>8387.2900000000009</c:v>
                </c:pt>
                <c:pt idx="39">
                  <c:v>8387.2900000000009</c:v>
                </c:pt>
                <c:pt idx="40">
                  <c:v>8387.2900000000009</c:v>
                </c:pt>
                <c:pt idx="41">
                  <c:v>8387.2900000000009</c:v>
                </c:pt>
                <c:pt idx="42">
                  <c:v>8387.2900000000009</c:v>
                </c:pt>
                <c:pt idx="43">
                  <c:v>8387.2900000000009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92-44FE-A27F-5D90B364BE5B}"/>
            </c:ext>
          </c:extLst>
        </c:ser>
        <c:ser>
          <c:idx val="2"/>
          <c:order val="2"/>
          <c:tx>
            <c:strRef>
              <c:f>L9_Daten!$A$7</c:f>
              <c:strCache>
                <c:ptCount val="1"/>
                <c:pt idx="0">
                  <c:v>Lohnleitlinie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L9_Daten!$B$5:$AS$5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L9_Daten!$B$7:$AS$7</c:f>
              <c:numCache>
                <c:formatCode>0</c:formatCode>
                <c:ptCount val="44"/>
                <c:pt idx="0">
                  <c:v>5562</c:v>
                </c:pt>
                <c:pt idx="1">
                  <c:v>5722.1855999999998</c:v>
                </c:pt>
                <c:pt idx="2">
                  <c:v>5882.3711999999996</c:v>
                </c:pt>
                <c:pt idx="3">
                  <c:v>6042.5567999999994</c:v>
                </c:pt>
                <c:pt idx="4">
                  <c:v>6202.7423999999992</c:v>
                </c:pt>
                <c:pt idx="5">
                  <c:v>6362.927999999999</c:v>
                </c:pt>
                <c:pt idx="6">
                  <c:v>6523</c:v>
                </c:pt>
                <c:pt idx="7">
                  <c:v>6647.5887999999995</c:v>
                </c:pt>
                <c:pt idx="8">
                  <c:v>6772.1775999999991</c:v>
                </c:pt>
                <c:pt idx="9">
                  <c:v>6896.7663999999986</c:v>
                </c:pt>
                <c:pt idx="10">
                  <c:v>7021.3551999999981</c:v>
                </c:pt>
                <c:pt idx="11">
                  <c:v>7145.9439999999977</c:v>
                </c:pt>
                <c:pt idx="12">
                  <c:v>7271</c:v>
                </c:pt>
                <c:pt idx="13">
                  <c:v>7364.4416000000001</c:v>
                </c:pt>
                <c:pt idx="14">
                  <c:v>7457.8832000000002</c:v>
                </c:pt>
                <c:pt idx="15">
                  <c:v>7551.3248000000003</c:v>
                </c:pt>
                <c:pt idx="16">
                  <c:v>7644.7664000000004</c:v>
                </c:pt>
                <c:pt idx="17">
                  <c:v>7738.2080000000005</c:v>
                </c:pt>
                <c:pt idx="18">
                  <c:v>7831</c:v>
                </c:pt>
                <c:pt idx="19">
                  <c:v>7875.4960000000001</c:v>
                </c:pt>
                <c:pt idx="20">
                  <c:v>7919.9920000000002</c:v>
                </c:pt>
                <c:pt idx="21">
                  <c:v>7964.4880000000003</c:v>
                </c:pt>
                <c:pt idx="22">
                  <c:v>8008.9840000000004</c:v>
                </c:pt>
                <c:pt idx="23">
                  <c:v>8053.4800000000005</c:v>
                </c:pt>
                <c:pt idx="24">
                  <c:v>8097.9760000000006</c:v>
                </c:pt>
                <c:pt idx="25">
                  <c:v>8143</c:v>
                </c:pt>
                <c:pt idx="26">
                  <c:v>8143</c:v>
                </c:pt>
                <c:pt idx="27">
                  <c:v>8143</c:v>
                </c:pt>
                <c:pt idx="28">
                  <c:v>8143</c:v>
                </c:pt>
                <c:pt idx="29">
                  <c:v>8143</c:v>
                </c:pt>
                <c:pt idx="30">
                  <c:v>8143</c:v>
                </c:pt>
                <c:pt idx="31">
                  <c:v>8143</c:v>
                </c:pt>
                <c:pt idx="32">
                  <c:v>8143</c:v>
                </c:pt>
                <c:pt idx="33">
                  <c:v>8143</c:v>
                </c:pt>
                <c:pt idx="34">
                  <c:v>8143</c:v>
                </c:pt>
                <c:pt idx="35">
                  <c:v>8143</c:v>
                </c:pt>
                <c:pt idx="36">
                  <c:v>8143</c:v>
                </c:pt>
                <c:pt idx="37">
                  <c:v>8143</c:v>
                </c:pt>
                <c:pt idx="38">
                  <c:v>8143</c:v>
                </c:pt>
                <c:pt idx="39">
                  <c:v>8143</c:v>
                </c:pt>
                <c:pt idx="40">
                  <c:v>8143</c:v>
                </c:pt>
                <c:pt idx="41">
                  <c:v>8143</c:v>
                </c:pt>
                <c:pt idx="42">
                  <c:v>8143</c:v>
                </c:pt>
                <c:pt idx="43">
                  <c:v>8143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92-44FE-A27F-5D90B364BE5B}"/>
            </c:ext>
          </c:extLst>
        </c:ser>
        <c:ser>
          <c:idx val="3"/>
          <c:order val="3"/>
          <c:tx>
            <c:strRef>
              <c:f>L9_Daten!$A$8</c:f>
              <c:strCache>
                <c:ptCount val="1"/>
                <c:pt idx="0">
                  <c:v>Bandposition c unten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Pt>
            <c:idx val="21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6-A692-44FE-A27F-5D90B364BE5B}"/>
              </c:ext>
            </c:extLst>
          </c:dPt>
          <c:cat>
            <c:numRef>
              <c:f>L9_Daten!$B$5:$AS$5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L9_Daten!$B$8:$AS$8</c:f>
              <c:numCache>
                <c:formatCode>0</c:formatCode>
                <c:ptCount val="44"/>
                <c:pt idx="0">
                  <c:v>5395.1399999999994</c:v>
                </c:pt>
                <c:pt idx="1">
                  <c:v>5550.5200319999994</c:v>
                </c:pt>
                <c:pt idx="2">
                  <c:v>5705.9000639999995</c:v>
                </c:pt>
                <c:pt idx="3">
                  <c:v>5861.2800959999995</c:v>
                </c:pt>
                <c:pt idx="4">
                  <c:v>6016.6601279999986</c:v>
                </c:pt>
                <c:pt idx="5">
                  <c:v>6172.0401599999987</c:v>
                </c:pt>
                <c:pt idx="6">
                  <c:v>6327.3099999999995</c:v>
                </c:pt>
                <c:pt idx="7">
                  <c:v>6448.1611359999997</c:v>
                </c:pt>
                <c:pt idx="8">
                  <c:v>6569.012271999999</c:v>
                </c:pt>
                <c:pt idx="9">
                  <c:v>6689.8634079999983</c:v>
                </c:pt>
                <c:pt idx="10">
                  <c:v>6810.7145439999977</c:v>
                </c:pt>
                <c:pt idx="11">
                  <c:v>6931.5656799999979</c:v>
                </c:pt>
                <c:pt idx="12">
                  <c:v>7052.87</c:v>
                </c:pt>
                <c:pt idx="13">
                  <c:v>7143.5083519999998</c:v>
                </c:pt>
                <c:pt idx="14">
                  <c:v>7234.1467039999998</c:v>
                </c:pt>
                <c:pt idx="15">
                  <c:v>7324.7850559999997</c:v>
                </c:pt>
                <c:pt idx="16">
                  <c:v>7415.4234080000006</c:v>
                </c:pt>
                <c:pt idx="17">
                  <c:v>7506.0617600000005</c:v>
                </c:pt>
                <c:pt idx="18">
                  <c:v>7596.07</c:v>
                </c:pt>
                <c:pt idx="19">
                  <c:v>7639.2311199999995</c:v>
                </c:pt>
                <c:pt idx="20">
                  <c:v>7682.3922400000001</c:v>
                </c:pt>
                <c:pt idx="21">
                  <c:v>7725.5533599999999</c:v>
                </c:pt>
                <c:pt idx="22">
                  <c:v>7768.7144800000005</c:v>
                </c:pt>
                <c:pt idx="23">
                  <c:v>7811.8756000000003</c:v>
                </c:pt>
                <c:pt idx="24">
                  <c:v>7855.0367200000001</c:v>
                </c:pt>
                <c:pt idx="25">
                  <c:v>7898.71</c:v>
                </c:pt>
                <c:pt idx="26">
                  <c:v>7898.71</c:v>
                </c:pt>
                <c:pt idx="27">
                  <c:v>7898.71</c:v>
                </c:pt>
                <c:pt idx="28">
                  <c:v>7898.71</c:v>
                </c:pt>
                <c:pt idx="29">
                  <c:v>7898.71</c:v>
                </c:pt>
                <c:pt idx="30">
                  <c:v>7898.71</c:v>
                </c:pt>
                <c:pt idx="31">
                  <c:v>7898.71</c:v>
                </c:pt>
                <c:pt idx="32">
                  <c:v>7898.71</c:v>
                </c:pt>
                <c:pt idx="33">
                  <c:v>7898.71</c:v>
                </c:pt>
                <c:pt idx="34">
                  <c:v>7898.71</c:v>
                </c:pt>
                <c:pt idx="35">
                  <c:v>7898.71</c:v>
                </c:pt>
                <c:pt idx="36">
                  <c:v>7898.71</c:v>
                </c:pt>
                <c:pt idx="37">
                  <c:v>7898.71</c:v>
                </c:pt>
                <c:pt idx="38">
                  <c:v>7898.71</c:v>
                </c:pt>
                <c:pt idx="39">
                  <c:v>7898.71</c:v>
                </c:pt>
                <c:pt idx="40">
                  <c:v>7898.71</c:v>
                </c:pt>
                <c:pt idx="41">
                  <c:v>7898.71</c:v>
                </c:pt>
                <c:pt idx="42">
                  <c:v>7898.71</c:v>
                </c:pt>
                <c:pt idx="43">
                  <c:v>7898.71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92-44FE-A27F-5D90B364BE5B}"/>
            </c:ext>
          </c:extLst>
        </c:ser>
        <c:ser>
          <c:idx val="4"/>
          <c:order val="4"/>
          <c:tx>
            <c:strRef>
              <c:f>L9_Daten!$A$9</c:f>
              <c:strCache>
                <c:ptCount val="1"/>
                <c:pt idx="0">
                  <c:v>Maximallohn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L9_Daten!$B$5:$AS$5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L9_Daten!$B$9:$AS$9</c:f>
              <c:numCache>
                <c:formatCode>0</c:formatCode>
                <c:ptCount val="44"/>
                <c:pt idx="0">
                  <c:v>8387</c:v>
                </c:pt>
                <c:pt idx="1">
                  <c:v>8387</c:v>
                </c:pt>
                <c:pt idx="2">
                  <c:v>8387</c:v>
                </c:pt>
                <c:pt idx="3">
                  <c:v>8387</c:v>
                </c:pt>
                <c:pt idx="4">
                  <c:v>8387</c:v>
                </c:pt>
                <c:pt idx="5">
                  <c:v>8387</c:v>
                </c:pt>
                <c:pt idx="6">
                  <c:v>8387</c:v>
                </c:pt>
                <c:pt idx="7">
                  <c:v>8387</c:v>
                </c:pt>
                <c:pt idx="8">
                  <c:v>8387</c:v>
                </c:pt>
                <c:pt idx="9">
                  <c:v>8387</c:v>
                </c:pt>
                <c:pt idx="10">
                  <c:v>8387</c:v>
                </c:pt>
                <c:pt idx="11">
                  <c:v>8387</c:v>
                </c:pt>
                <c:pt idx="12">
                  <c:v>8387</c:v>
                </c:pt>
                <c:pt idx="13">
                  <c:v>8387</c:v>
                </c:pt>
                <c:pt idx="14">
                  <c:v>8387</c:v>
                </c:pt>
                <c:pt idx="15">
                  <c:v>8387</c:v>
                </c:pt>
                <c:pt idx="16">
                  <c:v>8387</c:v>
                </c:pt>
                <c:pt idx="17">
                  <c:v>8387</c:v>
                </c:pt>
                <c:pt idx="18">
                  <c:v>8387</c:v>
                </c:pt>
                <c:pt idx="19">
                  <c:v>8387</c:v>
                </c:pt>
                <c:pt idx="20">
                  <c:v>8387</c:v>
                </c:pt>
                <c:pt idx="21">
                  <c:v>8387</c:v>
                </c:pt>
                <c:pt idx="22">
                  <c:v>8387</c:v>
                </c:pt>
                <c:pt idx="23">
                  <c:v>8387</c:v>
                </c:pt>
                <c:pt idx="24">
                  <c:v>8387</c:v>
                </c:pt>
                <c:pt idx="25">
                  <c:v>8387</c:v>
                </c:pt>
                <c:pt idx="26">
                  <c:v>8387</c:v>
                </c:pt>
                <c:pt idx="27">
                  <c:v>8387</c:v>
                </c:pt>
                <c:pt idx="28">
                  <c:v>8387</c:v>
                </c:pt>
                <c:pt idx="29">
                  <c:v>8387</c:v>
                </c:pt>
                <c:pt idx="30">
                  <c:v>8387</c:v>
                </c:pt>
                <c:pt idx="31">
                  <c:v>8387</c:v>
                </c:pt>
                <c:pt idx="32">
                  <c:v>8387</c:v>
                </c:pt>
                <c:pt idx="33">
                  <c:v>8387</c:v>
                </c:pt>
                <c:pt idx="34">
                  <c:v>8387</c:v>
                </c:pt>
                <c:pt idx="35">
                  <c:v>8387</c:v>
                </c:pt>
                <c:pt idx="36">
                  <c:v>8387</c:v>
                </c:pt>
                <c:pt idx="37">
                  <c:v>8387</c:v>
                </c:pt>
                <c:pt idx="38">
                  <c:v>8387</c:v>
                </c:pt>
                <c:pt idx="39">
                  <c:v>8387</c:v>
                </c:pt>
                <c:pt idx="40">
                  <c:v>8387</c:v>
                </c:pt>
                <c:pt idx="41">
                  <c:v>8387</c:v>
                </c:pt>
                <c:pt idx="42">
                  <c:v>8387</c:v>
                </c:pt>
                <c:pt idx="43">
                  <c:v>8387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92-44FE-A27F-5D90B364BE5B}"/>
            </c:ext>
          </c:extLst>
        </c:ser>
        <c:ser>
          <c:idx val="5"/>
          <c:order val="5"/>
          <c:tx>
            <c:strRef>
              <c:f>L9_Daten!$A$10</c:f>
              <c:strCache>
                <c:ptCount val="1"/>
                <c:pt idx="0">
                  <c:v>Minimallohn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L9_Daten!$B$5:$AS$5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L9_Daten!$B$10:$AS$10</c:f>
              <c:numCache>
                <c:formatCode>0</c:formatCode>
                <c:ptCount val="44"/>
                <c:pt idx="0">
                  <c:v>5562</c:v>
                </c:pt>
                <c:pt idx="1">
                  <c:v>5562</c:v>
                </c:pt>
                <c:pt idx="2">
                  <c:v>5562</c:v>
                </c:pt>
                <c:pt idx="3">
                  <c:v>5562</c:v>
                </c:pt>
                <c:pt idx="4">
                  <c:v>5562</c:v>
                </c:pt>
                <c:pt idx="5">
                  <c:v>5562</c:v>
                </c:pt>
                <c:pt idx="6">
                  <c:v>5562</c:v>
                </c:pt>
                <c:pt idx="7">
                  <c:v>5562</c:v>
                </c:pt>
                <c:pt idx="8">
                  <c:v>5562</c:v>
                </c:pt>
                <c:pt idx="9">
                  <c:v>5562</c:v>
                </c:pt>
                <c:pt idx="10">
                  <c:v>5562</c:v>
                </c:pt>
                <c:pt idx="11">
                  <c:v>5562</c:v>
                </c:pt>
                <c:pt idx="12">
                  <c:v>5562</c:v>
                </c:pt>
                <c:pt idx="13">
                  <c:v>5562</c:v>
                </c:pt>
                <c:pt idx="14">
                  <c:v>5562</c:v>
                </c:pt>
                <c:pt idx="15">
                  <c:v>5562</c:v>
                </c:pt>
                <c:pt idx="16">
                  <c:v>5562</c:v>
                </c:pt>
                <c:pt idx="17">
                  <c:v>5562</c:v>
                </c:pt>
                <c:pt idx="18">
                  <c:v>5562</c:v>
                </c:pt>
                <c:pt idx="19">
                  <c:v>5562</c:v>
                </c:pt>
                <c:pt idx="20">
                  <c:v>5562</c:v>
                </c:pt>
                <c:pt idx="21">
                  <c:v>5562</c:v>
                </c:pt>
                <c:pt idx="22">
                  <c:v>5562</c:v>
                </c:pt>
                <c:pt idx="23">
                  <c:v>5562</c:v>
                </c:pt>
                <c:pt idx="24">
                  <c:v>5562</c:v>
                </c:pt>
                <c:pt idx="25">
                  <c:v>5562</c:v>
                </c:pt>
                <c:pt idx="26">
                  <c:v>5562</c:v>
                </c:pt>
                <c:pt idx="27">
                  <c:v>5562</c:v>
                </c:pt>
                <c:pt idx="28">
                  <c:v>5562</c:v>
                </c:pt>
                <c:pt idx="29">
                  <c:v>5562</c:v>
                </c:pt>
                <c:pt idx="30">
                  <c:v>5562</c:v>
                </c:pt>
                <c:pt idx="31">
                  <c:v>5562</c:v>
                </c:pt>
                <c:pt idx="32">
                  <c:v>5562</c:v>
                </c:pt>
                <c:pt idx="33">
                  <c:v>5562</c:v>
                </c:pt>
                <c:pt idx="34">
                  <c:v>5562</c:v>
                </c:pt>
                <c:pt idx="35">
                  <c:v>5562</c:v>
                </c:pt>
                <c:pt idx="36">
                  <c:v>5562</c:v>
                </c:pt>
                <c:pt idx="37">
                  <c:v>5562</c:v>
                </c:pt>
                <c:pt idx="38">
                  <c:v>5562</c:v>
                </c:pt>
                <c:pt idx="39">
                  <c:v>5562</c:v>
                </c:pt>
                <c:pt idx="40">
                  <c:v>5562</c:v>
                </c:pt>
                <c:pt idx="41">
                  <c:v>5562</c:v>
                </c:pt>
                <c:pt idx="42">
                  <c:v>5562</c:v>
                </c:pt>
                <c:pt idx="43">
                  <c:v>5562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92-44FE-A27F-5D90B364BE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033888"/>
        <c:axId val="13370286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L9_Daten!$A$5</c15:sqref>
                        </c15:formulaRef>
                      </c:ext>
                    </c:extLst>
                    <c:strCache>
                      <c:ptCount val="1"/>
                      <c:pt idx="0">
                        <c:v>Massgebendes Lebensalter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L9_Daten!$B$5:$AS$5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25</c:v>
                      </c:pt>
                      <c:pt idx="4">
                        <c:v>26</c:v>
                      </c:pt>
                      <c:pt idx="5">
                        <c:v>27</c:v>
                      </c:pt>
                      <c:pt idx="6">
                        <c:v>28</c:v>
                      </c:pt>
                      <c:pt idx="7">
                        <c:v>29</c:v>
                      </c:pt>
                      <c:pt idx="8">
                        <c:v>30</c:v>
                      </c:pt>
                      <c:pt idx="9">
                        <c:v>31</c:v>
                      </c:pt>
                      <c:pt idx="10">
                        <c:v>32</c:v>
                      </c:pt>
                      <c:pt idx="11">
                        <c:v>33</c:v>
                      </c:pt>
                      <c:pt idx="12">
                        <c:v>34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  <c:pt idx="18">
                        <c:v>40</c:v>
                      </c:pt>
                      <c:pt idx="19">
                        <c:v>41</c:v>
                      </c:pt>
                      <c:pt idx="20">
                        <c:v>42</c:v>
                      </c:pt>
                      <c:pt idx="21">
                        <c:v>43</c:v>
                      </c:pt>
                      <c:pt idx="22">
                        <c:v>44</c:v>
                      </c:pt>
                      <c:pt idx="23">
                        <c:v>45</c:v>
                      </c:pt>
                      <c:pt idx="24">
                        <c:v>46</c:v>
                      </c:pt>
                      <c:pt idx="25">
                        <c:v>47</c:v>
                      </c:pt>
                      <c:pt idx="26">
                        <c:v>48</c:v>
                      </c:pt>
                      <c:pt idx="27">
                        <c:v>49</c:v>
                      </c:pt>
                      <c:pt idx="28">
                        <c:v>50</c:v>
                      </c:pt>
                      <c:pt idx="29">
                        <c:v>51</c:v>
                      </c:pt>
                      <c:pt idx="30">
                        <c:v>52</c:v>
                      </c:pt>
                      <c:pt idx="31">
                        <c:v>53</c:v>
                      </c:pt>
                      <c:pt idx="32">
                        <c:v>54</c:v>
                      </c:pt>
                      <c:pt idx="33">
                        <c:v>55</c:v>
                      </c:pt>
                      <c:pt idx="34">
                        <c:v>56</c:v>
                      </c:pt>
                      <c:pt idx="35">
                        <c:v>57</c:v>
                      </c:pt>
                      <c:pt idx="36">
                        <c:v>58</c:v>
                      </c:pt>
                      <c:pt idx="37">
                        <c:v>59</c:v>
                      </c:pt>
                      <c:pt idx="38">
                        <c:v>60</c:v>
                      </c:pt>
                      <c:pt idx="39">
                        <c:v>61</c:v>
                      </c:pt>
                      <c:pt idx="40">
                        <c:v>62</c:v>
                      </c:pt>
                      <c:pt idx="41">
                        <c:v>63</c:v>
                      </c:pt>
                      <c:pt idx="42">
                        <c:v>64</c:v>
                      </c:pt>
                      <c:pt idx="43">
                        <c:v>65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L9_Daten!$B$5:$AS$5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25</c:v>
                      </c:pt>
                      <c:pt idx="4">
                        <c:v>26</c:v>
                      </c:pt>
                      <c:pt idx="5">
                        <c:v>27</c:v>
                      </c:pt>
                      <c:pt idx="6">
                        <c:v>28</c:v>
                      </c:pt>
                      <c:pt idx="7">
                        <c:v>29</c:v>
                      </c:pt>
                      <c:pt idx="8">
                        <c:v>30</c:v>
                      </c:pt>
                      <c:pt idx="9">
                        <c:v>31</c:v>
                      </c:pt>
                      <c:pt idx="10">
                        <c:v>32</c:v>
                      </c:pt>
                      <c:pt idx="11">
                        <c:v>33</c:v>
                      </c:pt>
                      <c:pt idx="12">
                        <c:v>34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  <c:pt idx="18">
                        <c:v>40</c:v>
                      </c:pt>
                      <c:pt idx="19">
                        <c:v>41</c:v>
                      </c:pt>
                      <c:pt idx="20">
                        <c:v>42</c:v>
                      </c:pt>
                      <c:pt idx="21">
                        <c:v>43</c:v>
                      </c:pt>
                      <c:pt idx="22">
                        <c:v>44</c:v>
                      </c:pt>
                      <c:pt idx="23">
                        <c:v>45</c:v>
                      </c:pt>
                      <c:pt idx="24">
                        <c:v>46</c:v>
                      </c:pt>
                      <c:pt idx="25">
                        <c:v>47</c:v>
                      </c:pt>
                      <c:pt idx="26">
                        <c:v>48</c:v>
                      </c:pt>
                      <c:pt idx="27">
                        <c:v>49</c:v>
                      </c:pt>
                      <c:pt idx="28">
                        <c:v>50</c:v>
                      </c:pt>
                      <c:pt idx="29">
                        <c:v>51</c:v>
                      </c:pt>
                      <c:pt idx="30">
                        <c:v>52</c:v>
                      </c:pt>
                      <c:pt idx="31">
                        <c:v>53</c:v>
                      </c:pt>
                      <c:pt idx="32">
                        <c:v>54</c:v>
                      </c:pt>
                      <c:pt idx="33">
                        <c:v>55</c:v>
                      </c:pt>
                      <c:pt idx="34">
                        <c:v>56</c:v>
                      </c:pt>
                      <c:pt idx="35">
                        <c:v>57</c:v>
                      </c:pt>
                      <c:pt idx="36">
                        <c:v>58</c:v>
                      </c:pt>
                      <c:pt idx="37">
                        <c:v>59</c:v>
                      </c:pt>
                      <c:pt idx="38">
                        <c:v>60</c:v>
                      </c:pt>
                      <c:pt idx="39">
                        <c:v>61</c:v>
                      </c:pt>
                      <c:pt idx="40">
                        <c:v>62</c:v>
                      </c:pt>
                      <c:pt idx="41">
                        <c:v>63</c:v>
                      </c:pt>
                      <c:pt idx="42">
                        <c:v>64</c:v>
                      </c:pt>
                      <c:pt idx="43">
                        <c:v>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A692-44FE-A27F-5D90B364BE5B}"/>
                  </c:ext>
                </c:extLst>
              </c15:ser>
            </c15:filteredLineSeries>
          </c:ext>
        </c:extLst>
      </c:lineChart>
      <c:catAx>
        <c:axId val="13370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28640"/>
        <c:crosses val="autoZero"/>
        <c:auto val="1"/>
        <c:lblAlgn val="ctr"/>
        <c:lblOffset val="100"/>
        <c:noMultiLvlLbl val="0"/>
      </c:catAx>
      <c:valAx>
        <c:axId val="1337028640"/>
        <c:scaling>
          <c:orientation val="minMax"/>
          <c:max val="85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3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solidFill>
            <a:schemeClr val="accent3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Lohnband L10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L10_Daten!$A$6</c:f>
              <c:strCache>
                <c:ptCount val="1"/>
                <c:pt idx="0">
                  <c:v>Bandposition c oben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L10_Daten!$B$5:$AS$5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L10_Daten!$B$6:$AS$6</c:f>
              <c:numCache>
                <c:formatCode>0</c:formatCode>
                <c:ptCount val="44"/>
                <c:pt idx="0">
                  <c:v>6016.2300000000005</c:v>
                </c:pt>
                <c:pt idx="1">
                  <c:v>6189.4974240000001</c:v>
                </c:pt>
                <c:pt idx="2">
                  <c:v>6362.7648480000007</c:v>
                </c:pt>
                <c:pt idx="3">
                  <c:v>6536.0322720000004</c:v>
                </c:pt>
                <c:pt idx="4">
                  <c:v>6709.299696</c:v>
                </c:pt>
                <c:pt idx="5">
                  <c:v>6882.5671200000006</c:v>
                </c:pt>
                <c:pt idx="6">
                  <c:v>7055.5</c:v>
                </c:pt>
                <c:pt idx="7">
                  <c:v>7190.2635519999994</c:v>
                </c:pt>
                <c:pt idx="8">
                  <c:v>7325.0271039999998</c:v>
                </c:pt>
                <c:pt idx="9">
                  <c:v>7459.7906559999992</c:v>
                </c:pt>
                <c:pt idx="10">
                  <c:v>7594.5542079999987</c:v>
                </c:pt>
                <c:pt idx="11">
                  <c:v>7729.3177599999981</c:v>
                </c:pt>
                <c:pt idx="12">
                  <c:v>7864.05</c:v>
                </c:pt>
                <c:pt idx="13">
                  <c:v>7965.1226640000004</c:v>
                </c:pt>
                <c:pt idx="14">
                  <c:v>8066.1953280000007</c:v>
                </c:pt>
                <c:pt idx="15">
                  <c:v>8167.2679920000019</c:v>
                </c:pt>
                <c:pt idx="16">
                  <c:v>8268.3406560000021</c:v>
                </c:pt>
                <c:pt idx="17">
                  <c:v>8369.4133200000015</c:v>
                </c:pt>
                <c:pt idx="18">
                  <c:v>8470.7199999999993</c:v>
                </c:pt>
                <c:pt idx="19">
                  <c:v>8518.8498399999989</c:v>
                </c:pt>
                <c:pt idx="20">
                  <c:v>8566.9796799999986</c:v>
                </c:pt>
                <c:pt idx="21">
                  <c:v>8615.1095199999982</c:v>
                </c:pt>
                <c:pt idx="22">
                  <c:v>8663.2393599999959</c:v>
                </c:pt>
                <c:pt idx="23">
                  <c:v>8711.3691999999955</c:v>
                </c:pt>
                <c:pt idx="24">
                  <c:v>8759.4990399999951</c:v>
                </c:pt>
                <c:pt idx="25">
                  <c:v>8807.5300000000007</c:v>
                </c:pt>
                <c:pt idx="26">
                  <c:v>8807.5300000000007</c:v>
                </c:pt>
                <c:pt idx="27">
                  <c:v>8807.5300000000007</c:v>
                </c:pt>
                <c:pt idx="28">
                  <c:v>8807.5300000000007</c:v>
                </c:pt>
                <c:pt idx="29">
                  <c:v>8807.5300000000007</c:v>
                </c:pt>
                <c:pt idx="30">
                  <c:v>8807.5300000000007</c:v>
                </c:pt>
                <c:pt idx="31">
                  <c:v>8807.5300000000007</c:v>
                </c:pt>
                <c:pt idx="32">
                  <c:v>8807.5300000000007</c:v>
                </c:pt>
                <c:pt idx="33">
                  <c:v>8807.5300000000007</c:v>
                </c:pt>
                <c:pt idx="34">
                  <c:v>8807.5300000000007</c:v>
                </c:pt>
                <c:pt idx="35">
                  <c:v>8807.5300000000007</c:v>
                </c:pt>
                <c:pt idx="36">
                  <c:v>8807.5300000000007</c:v>
                </c:pt>
                <c:pt idx="37">
                  <c:v>8807.5300000000007</c:v>
                </c:pt>
                <c:pt idx="38">
                  <c:v>8807.5300000000007</c:v>
                </c:pt>
                <c:pt idx="39">
                  <c:v>8807.5300000000007</c:v>
                </c:pt>
                <c:pt idx="40">
                  <c:v>8807.5300000000007</c:v>
                </c:pt>
                <c:pt idx="41">
                  <c:v>8807.5300000000007</c:v>
                </c:pt>
                <c:pt idx="42">
                  <c:v>8807.5300000000007</c:v>
                </c:pt>
                <c:pt idx="43">
                  <c:v>8807.5300000000007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75-4858-B572-F1E883720911}"/>
            </c:ext>
          </c:extLst>
        </c:ser>
        <c:ser>
          <c:idx val="1"/>
          <c:order val="1"/>
          <c:tx>
            <c:strRef>
              <c:f>L10_Daten!$A$7</c:f>
              <c:strCache>
                <c:ptCount val="1"/>
                <c:pt idx="0">
                  <c:v>Lohnleitlinie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L10_Daten!$B$5:$AS$5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L10_Daten!$B$7:$AS$7</c:f>
              <c:numCache>
                <c:formatCode>0</c:formatCode>
                <c:ptCount val="44"/>
                <c:pt idx="0">
                  <c:v>5841</c:v>
                </c:pt>
                <c:pt idx="1">
                  <c:v>6009.2208000000001</c:v>
                </c:pt>
                <c:pt idx="2">
                  <c:v>6177.4416000000001</c:v>
                </c:pt>
                <c:pt idx="3">
                  <c:v>6345.6624000000002</c:v>
                </c:pt>
                <c:pt idx="4">
                  <c:v>6513.8832000000002</c:v>
                </c:pt>
                <c:pt idx="5">
                  <c:v>6682.1040000000003</c:v>
                </c:pt>
                <c:pt idx="6">
                  <c:v>6850</c:v>
                </c:pt>
                <c:pt idx="7">
                  <c:v>6980.8383999999996</c:v>
                </c:pt>
                <c:pt idx="8">
                  <c:v>7111.6767999999993</c:v>
                </c:pt>
                <c:pt idx="9">
                  <c:v>7242.5151999999989</c:v>
                </c:pt>
                <c:pt idx="10">
                  <c:v>7373.3535999999986</c:v>
                </c:pt>
                <c:pt idx="11">
                  <c:v>7504.1919999999982</c:v>
                </c:pt>
                <c:pt idx="12">
                  <c:v>7635</c:v>
                </c:pt>
                <c:pt idx="13">
                  <c:v>7733.1288000000004</c:v>
                </c:pt>
                <c:pt idx="14">
                  <c:v>7831.2576000000008</c:v>
                </c:pt>
                <c:pt idx="15">
                  <c:v>7929.3864000000012</c:v>
                </c:pt>
                <c:pt idx="16">
                  <c:v>8027.5152000000016</c:v>
                </c:pt>
                <c:pt idx="17">
                  <c:v>8125.6440000000021</c:v>
                </c:pt>
                <c:pt idx="18">
                  <c:v>8224</c:v>
                </c:pt>
                <c:pt idx="19">
                  <c:v>8270.7279999999992</c:v>
                </c:pt>
                <c:pt idx="20">
                  <c:v>8317.4559999999983</c:v>
                </c:pt>
                <c:pt idx="21">
                  <c:v>8364.1839999999975</c:v>
                </c:pt>
                <c:pt idx="22">
                  <c:v>8410.9119999999966</c:v>
                </c:pt>
                <c:pt idx="23">
                  <c:v>8457.6399999999958</c:v>
                </c:pt>
                <c:pt idx="24">
                  <c:v>8504.3679999999949</c:v>
                </c:pt>
                <c:pt idx="25" formatCode="General">
                  <c:v>8551</c:v>
                </c:pt>
                <c:pt idx="26">
                  <c:v>8551</c:v>
                </c:pt>
                <c:pt idx="27">
                  <c:v>8551</c:v>
                </c:pt>
                <c:pt idx="28">
                  <c:v>8551</c:v>
                </c:pt>
                <c:pt idx="29">
                  <c:v>8551</c:v>
                </c:pt>
                <c:pt idx="30">
                  <c:v>8551</c:v>
                </c:pt>
                <c:pt idx="31">
                  <c:v>8551</c:v>
                </c:pt>
                <c:pt idx="32">
                  <c:v>8551</c:v>
                </c:pt>
                <c:pt idx="33">
                  <c:v>8551</c:v>
                </c:pt>
                <c:pt idx="34">
                  <c:v>8551</c:v>
                </c:pt>
                <c:pt idx="35">
                  <c:v>8551</c:v>
                </c:pt>
                <c:pt idx="36">
                  <c:v>8551</c:v>
                </c:pt>
                <c:pt idx="37">
                  <c:v>8551</c:v>
                </c:pt>
                <c:pt idx="38">
                  <c:v>8551</c:v>
                </c:pt>
                <c:pt idx="39">
                  <c:v>8551</c:v>
                </c:pt>
                <c:pt idx="40">
                  <c:v>8551</c:v>
                </c:pt>
                <c:pt idx="41">
                  <c:v>8551</c:v>
                </c:pt>
                <c:pt idx="42">
                  <c:v>8551</c:v>
                </c:pt>
                <c:pt idx="43">
                  <c:v>8551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75-4858-B572-F1E883720911}"/>
            </c:ext>
          </c:extLst>
        </c:ser>
        <c:ser>
          <c:idx val="2"/>
          <c:order val="2"/>
          <c:tx>
            <c:strRef>
              <c:f>L10_Daten!$A$8</c:f>
              <c:strCache>
                <c:ptCount val="1"/>
                <c:pt idx="0">
                  <c:v>Bandposition c unten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L10_Daten!$B$5:$AS$5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L10_Daten!$B$8:$AS$8</c:f>
              <c:numCache>
                <c:formatCode>0</c:formatCode>
                <c:ptCount val="44"/>
                <c:pt idx="0">
                  <c:v>5665.7699999999995</c:v>
                </c:pt>
                <c:pt idx="1">
                  <c:v>5828.944176</c:v>
                </c:pt>
                <c:pt idx="2">
                  <c:v>5992.1183519999995</c:v>
                </c:pt>
                <c:pt idx="3">
                  <c:v>6155.2925279999999</c:v>
                </c:pt>
                <c:pt idx="4">
                  <c:v>6318.4667040000004</c:v>
                </c:pt>
                <c:pt idx="5">
                  <c:v>6481.6408799999999</c:v>
                </c:pt>
                <c:pt idx="6">
                  <c:v>6644.5</c:v>
                </c:pt>
                <c:pt idx="7">
                  <c:v>6771.4132479999998</c:v>
                </c:pt>
                <c:pt idx="8">
                  <c:v>6898.3264959999988</c:v>
                </c:pt>
                <c:pt idx="9">
                  <c:v>7025.2397439999986</c:v>
                </c:pt>
                <c:pt idx="10">
                  <c:v>7152.1529919999984</c:v>
                </c:pt>
                <c:pt idx="11">
                  <c:v>7279.0662399999983</c:v>
                </c:pt>
                <c:pt idx="12">
                  <c:v>7405.95</c:v>
                </c:pt>
                <c:pt idx="13">
                  <c:v>7501.1349360000004</c:v>
                </c:pt>
                <c:pt idx="14">
                  <c:v>7596.3198720000009</c:v>
                </c:pt>
                <c:pt idx="15">
                  <c:v>7691.5048080000006</c:v>
                </c:pt>
                <c:pt idx="16">
                  <c:v>7786.6897440000012</c:v>
                </c:pt>
                <c:pt idx="17">
                  <c:v>7881.8746800000017</c:v>
                </c:pt>
                <c:pt idx="18">
                  <c:v>7977.28</c:v>
                </c:pt>
                <c:pt idx="19">
                  <c:v>8022.6061599999994</c:v>
                </c:pt>
                <c:pt idx="20">
                  <c:v>8067.9323199999981</c:v>
                </c:pt>
                <c:pt idx="21">
                  <c:v>8113.2584799999977</c:v>
                </c:pt>
                <c:pt idx="22">
                  <c:v>8158.5846399999964</c:v>
                </c:pt>
                <c:pt idx="23">
                  <c:v>8203.910799999996</c:v>
                </c:pt>
                <c:pt idx="24">
                  <c:v>8249.2369599999947</c:v>
                </c:pt>
                <c:pt idx="25">
                  <c:v>8295</c:v>
                </c:pt>
                <c:pt idx="26">
                  <c:v>8295</c:v>
                </c:pt>
                <c:pt idx="27">
                  <c:v>8295</c:v>
                </c:pt>
                <c:pt idx="28">
                  <c:v>8295</c:v>
                </c:pt>
                <c:pt idx="29">
                  <c:v>8295</c:v>
                </c:pt>
                <c:pt idx="30">
                  <c:v>8295</c:v>
                </c:pt>
                <c:pt idx="31">
                  <c:v>8295</c:v>
                </c:pt>
                <c:pt idx="32">
                  <c:v>8295</c:v>
                </c:pt>
                <c:pt idx="33">
                  <c:v>8295</c:v>
                </c:pt>
                <c:pt idx="34">
                  <c:v>8295</c:v>
                </c:pt>
                <c:pt idx="35">
                  <c:v>8295</c:v>
                </c:pt>
                <c:pt idx="36">
                  <c:v>8295</c:v>
                </c:pt>
                <c:pt idx="37">
                  <c:v>8295</c:v>
                </c:pt>
                <c:pt idx="38">
                  <c:v>8295</c:v>
                </c:pt>
                <c:pt idx="39">
                  <c:v>8295</c:v>
                </c:pt>
                <c:pt idx="40">
                  <c:v>8295</c:v>
                </c:pt>
                <c:pt idx="41">
                  <c:v>8295</c:v>
                </c:pt>
                <c:pt idx="42">
                  <c:v>8295</c:v>
                </c:pt>
                <c:pt idx="43">
                  <c:v>8295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75-4858-B572-F1E883720911}"/>
            </c:ext>
          </c:extLst>
        </c:ser>
        <c:ser>
          <c:idx val="3"/>
          <c:order val="3"/>
          <c:tx>
            <c:strRef>
              <c:f>L10_Daten!$A$9</c:f>
              <c:strCache>
                <c:ptCount val="1"/>
                <c:pt idx="0">
                  <c:v>Maximallohn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L10_Daten!$B$5:$AS$5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L10_Daten!$B$9:$AS$9</c:f>
              <c:numCache>
                <c:formatCode>0</c:formatCode>
                <c:ptCount val="44"/>
                <c:pt idx="0">
                  <c:v>8808</c:v>
                </c:pt>
                <c:pt idx="1">
                  <c:v>8808</c:v>
                </c:pt>
                <c:pt idx="2">
                  <c:v>8808</c:v>
                </c:pt>
                <c:pt idx="3">
                  <c:v>8808</c:v>
                </c:pt>
                <c:pt idx="4">
                  <c:v>8808</c:v>
                </c:pt>
                <c:pt idx="5">
                  <c:v>8808</c:v>
                </c:pt>
                <c:pt idx="6">
                  <c:v>8808</c:v>
                </c:pt>
                <c:pt idx="7">
                  <c:v>8808</c:v>
                </c:pt>
                <c:pt idx="8">
                  <c:v>8808</c:v>
                </c:pt>
                <c:pt idx="9">
                  <c:v>8808</c:v>
                </c:pt>
                <c:pt idx="10">
                  <c:v>8808</c:v>
                </c:pt>
                <c:pt idx="11">
                  <c:v>8808</c:v>
                </c:pt>
                <c:pt idx="12">
                  <c:v>8808</c:v>
                </c:pt>
                <c:pt idx="13">
                  <c:v>8808</c:v>
                </c:pt>
                <c:pt idx="14">
                  <c:v>8808</c:v>
                </c:pt>
                <c:pt idx="15">
                  <c:v>8808</c:v>
                </c:pt>
                <c:pt idx="16">
                  <c:v>8808</c:v>
                </c:pt>
                <c:pt idx="17">
                  <c:v>8808</c:v>
                </c:pt>
                <c:pt idx="18">
                  <c:v>8808</c:v>
                </c:pt>
                <c:pt idx="19">
                  <c:v>8808</c:v>
                </c:pt>
                <c:pt idx="20">
                  <c:v>8808</c:v>
                </c:pt>
                <c:pt idx="21">
                  <c:v>8808</c:v>
                </c:pt>
                <c:pt idx="22">
                  <c:v>8808</c:v>
                </c:pt>
                <c:pt idx="23">
                  <c:v>8808</c:v>
                </c:pt>
                <c:pt idx="24">
                  <c:v>8808</c:v>
                </c:pt>
                <c:pt idx="25">
                  <c:v>8808</c:v>
                </c:pt>
                <c:pt idx="26">
                  <c:v>8808</c:v>
                </c:pt>
                <c:pt idx="27">
                  <c:v>8808</c:v>
                </c:pt>
                <c:pt idx="28">
                  <c:v>8808</c:v>
                </c:pt>
                <c:pt idx="29">
                  <c:v>8808</c:v>
                </c:pt>
                <c:pt idx="30">
                  <c:v>8808</c:v>
                </c:pt>
                <c:pt idx="31">
                  <c:v>8808</c:v>
                </c:pt>
                <c:pt idx="32">
                  <c:v>8808</c:v>
                </c:pt>
                <c:pt idx="33">
                  <c:v>8808</c:v>
                </c:pt>
                <c:pt idx="34">
                  <c:v>8808</c:v>
                </c:pt>
                <c:pt idx="35">
                  <c:v>8808</c:v>
                </c:pt>
                <c:pt idx="36">
                  <c:v>8808</c:v>
                </c:pt>
                <c:pt idx="37">
                  <c:v>8808</c:v>
                </c:pt>
                <c:pt idx="38">
                  <c:v>8808</c:v>
                </c:pt>
                <c:pt idx="39">
                  <c:v>8808</c:v>
                </c:pt>
                <c:pt idx="40">
                  <c:v>8808</c:v>
                </c:pt>
                <c:pt idx="41">
                  <c:v>8808</c:v>
                </c:pt>
                <c:pt idx="42">
                  <c:v>8808</c:v>
                </c:pt>
                <c:pt idx="43">
                  <c:v>8808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75-4858-B572-F1E883720911}"/>
            </c:ext>
          </c:extLst>
        </c:ser>
        <c:ser>
          <c:idx val="4"/>
          <c:order val="4"/>
          <c:tx>
            <c:strRef>
              <c:f>L10_Daten!$A$10</c:f>
              <c:strCache>
                <c:ptCount val="1"/>
                <c:pt idx="0">
                  <c:v>Minimallohn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L10_Daten!$B$5:$AS$5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L10_Daten!$B$10:$AS$10</c:f>
              <c:numCache>
                <c:formatCode>0</c:formatCode>
                <c:ptCount val="44"/>
                <c:pt idx="0">
                  <c:v>5841</c:v>
                </c:pt>
                <c:pt idx="1">
                  <c:v>5841</c:v>
                </c:pt>
                <c:pt idx="2">
                  <c:v>5841</c:v>
                </c:pt>
                <c:pt idx="3">
                  <c:v>5841</c:v>
                </c:pt>
                <c:pt idx="4">
                  <c:v>5841</c:v>
                </c:pt>
                <c:pt idx="5">
                  <c:v>5841</c:v>
                </c:pt>
                <c:pt idx="6">
                  <c:v>5841</c:v>
                </c:pt>
                <c:pt idx="7">
                  <c:v>5841</c:v>
                </c:pt>
                <c:pt idx="8">
                  <c:v>5841</c:v>
                </c:pt>
                <c:pt idx="9">
                  <c:v>5841</c:v>
                </c:pt>
                <c:pt idx="10">
                  <c:v>5841</c:v>
                </c:pt>
                <c:pt idx="11">
                  <c:v>5841</c:v>
                </c:pt>
                <c:pt idx="12">
                  <c:v>5841</c:v>
                </c:pt>
                <c:pt idx="13">
                  <c:v>5841</c:v>
                </c:pt>
                <c:pt idx="14">
                  <c:v>5841</c:v>
                </c:pt>
                <c:pt idx="15">
                  <c:v>5841</c:v>
                </c:pt>
                <c:pt idx="16">
                  <c:v>5841</c:v>
                </c:pt>
                <c:pt idx="17">
                  <c:v>5841</c:v>
                </c:pt>
                <c:pt idx="18">
                  <c:v>5841</c:v>
                </c:pt>
                <c:pt idx="19">
                  <c:v>5841</c:v>
                </c:pt>
                <c:pt idx="20">
                  <c:v>5841</c:v>
                </c:pt>
                <c:pt idx="21">
                  <c:v>5841</c:v>
                </c:pt>
                <c:pt idx="22">
                  <c:v>5841</c:v>
                </c:pt>
                <c:pt idx="23">
                  <c:v>5841</c:v>
                </c:pt>
                <c:pt idx="24">
                  <c:v>5841</c:v>
                </c:pt>
                <c:pt idx="25">
                  <c:v>5841</c:v>
                </c:pt>
                <c:pt idx="26">
                  <c:v>5841</c:v>
                </c:pt>
                <c:pt idx="27">
                  <c:v>5841</c:v>
                </c:pt>
                <c:pt idx="28">
                  <c:v>5841</c:v>
                </c:pt>
                <c:pt idx="29">
                  <c:v>5841</c:v>
                </c:pt>
                <c:pt idx="30">
                  <c:v>5841</c:v>
                </c:pt>
                <c:pt idx="31">
                  <c:v>5841</c:v>
                </c:pt>
                <c:pt idx="32">
                  <c:v>5841</c:v>
                </c:pt>
                <c:pt idx="33">
                  <c:v>5841</c:v>
                </c:pt>
                <c:pt idx="34">
                  <c:v>5841</c:v>
                </c:pt>
                <c:pt idx="35">
                  <c:v>5841</c:v>
                </c:pt>
                <c:pt idx="36">
                  <c:v>5841</c:v>
                </c:pt>
                <c:pt idx="37">
                  <c:v>5841</c:v>
                </c:pt>
                <c:pt idx="38">
                  <c:v>5841</c:v>
                </c:pt>
                <c:pt idx="39">
                  <c:v>5841</c:v>
                </c:pt>
                <c:pt idx="40">
                  <c:v>5841</c:v>
                </c:pt>
                <c:pt idx="41">
                  <c:v>5841</c:v>
                </c:pt>
                <c:pt idx="42">
                  <c:v>5841</c:v>
                </c:pt>
                <c:pt idx="43">
                  <c:v>5841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A75-4858-B572-F1E883720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033888"/>
        <c:axId val="1337028640"/>
      </c:lineChart>
      <c:catAx>
        <c:axId val="13370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28640"/>
        <c:crosses val="autoZero"/>
        <c:auto val="1"/>
        <c:lblAlgn val="ctr"/>
        <c:lblOffset val="100"/>
        <c:noMultiLvlLbl val="0"/>
      </c:catAx>
      <c:valAx>
        <c:axId val="1337028640"/>
        <c:scaling>
          <c:orientation val="minMax"/>
          <c:max val="9000"/>
          <c:min val="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3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Lohnband L11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L11_Daten!$A$6</c:f>
              <c:strCache>
                <c:ptCount val="1"/>
                <c:pt idx="0">
                  <c:v>Bandposition c oben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L11_Daten!$B$5:$AS$5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L11_Daten!$B$6:$AS$6</c:f>
              <c:numCache>
                <c:formatCode>0</c:formatCode>
                <c:ptCount val="44"/>
                <c:pt idx="0">
                  <c:v>6312.87</c:v>
                </c:pt>
                <c:pt idx="1">
                  <c:v>6494.6806559999995</c:v>
                </c:pt>
                <c:pt idx="2">
                  <c:v>6676.4913120000001</c:v>
                </c:pt>
                <c:pt idx="3">
                  <c:v>6858.3019679999998</c:v>
                </c:pt>
                <c:pt idx="4">
                  <c:v>7040.1126239999994</c:v>
                </c:pt>
                <c:pt idx="5">
                  <c:v>7221.9232799999991</c:v>
                </c:pt>
                <c:pt idx="6">
                  <c:v>7403.64</c:v>
                </c:pt>
                <c:pt idx="7">
                  <c:v>7545.048288</c:v>
                </c:pt>
                <c:pt idx="8">
                  <c:v>7686.4565760000005</c:v>
                </c:pt>
                <c:pt idx="9">
                  <c:v>7827.8648640000001</c:v>
                </c:pt>
                <c:pt idx="10">
                  <c:v>7969.2731520000007</c:v>
                </c:pt>
                <c:pt idx="11">
                  <c:v>8110.6814400000003</c:v>
                </c:pt>
                <c:pt idx="12">
                  <c:v>8252.36</c:v>
                </c:pt>
                <c:pt idx="13">
                  <c:v>8358.4162159999996</c:v>
                </c:pt>
                <c:pt idx="14">
                  <c:v>8464.4724320000005</c:v>
                </c:pt>
                <c:pt idx="15">
                  <c:v>8570.5286479999995</c:v>
                </c:pt>
                <c:pt idx="16">
                  <c:v>8676.5848639999986</c:v>
                </c:pt>
                <c:pt idx="17">
                  <c:v>8782.6410799999976</c:v>
                </c:pt>
                <c:pt idx="18">
                  <c:v>8888.9</c:v>
                </c:pt>
                <c:pt idx="19">
                  <c:v>8939.4029599999994</c:v>
                </c:pt>
                <c:pt idx="20">
                  <c:v>8989.9059199999992</c:v>
                </c:pt>
                <c:pt idx="21">
                  <c:v>9040.4088799999972</c:v>
                </c:pt>
                <c:pt idx="22">
                  <c:v>9090.911839999997</c:v>
                </c:pt>
                <c:pt idx="23">
                  <c:v>9141.4147999999968</c:v>
                </c:pt>
                <c:pt idx="24">
                  <c:v>9191.9177599999948</c:v>
                </c:pt>
                <c:pt idx="25">
                  <c:v>9242.19</c:v>
                </c:pt>
                <c:pt idx="26">
                  <c:v>9242.19</c:v>
                </c:pt>
                <c:pt idx="27">
                  <c:v>9242.19</c:v>
                </c:pt>
                <c:pt idx="28">
                  <c:v>9242.19</c:v>
                </c:pt>
                <c:pt idx="29">
                  <c:v>9242.19</c:v>
                </c:pt>
                <c:pt idx="30">
                  <c:v>9242.19</c:v>
                </c:pt>
                <c:pt idx="31">
                  <c:v>9242.19</c:v>
                </c:pt>
                <c:pt idx="32">
                  <c:v>9242.19</c:v>
                </c:pt>
                <c:pt idx="33">
                  <c:v>9242.19</c:v>
                </c:pt>
                <c:pt idx="34">
                  <c:v>9242.19</c:v>
                </c:pt>
                <c:pt idx="35">
                  <c:v>9242.19</c:v>
                </c:pt>
                <c:pt idx="36">
                  <c:v>9242.19</c:v>
                </c:pt>
                <c:pt idx="37">
                  <c:v>9242.19</c:v>
                </c:pt>
                <c:pt idx="38">
                  <c:v>9242.19</c:v>
                </c:pt>
                <c:pt idx="39">
                  <c:v>9242.19</c:v>
                </c:pt>
                <c:pt idx="40">
                  <c:v>9242.19</c:v>
                </c:pt>
                <c:pt idx="41">
                  <c:v>9242.19</c:v>
                </c:pt>
                <c:pt idx="42">
                  <c:v>9242.19</c:v>
                </c:pt>
                <c:pt idx="43">
                  <c:v>9242.19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E-4DED-8DF4-EDB943C659E5}"/>
            </c:ext>
          </c:extLst>
        </c:ser>
        <c:ser>
          <c:idx val="2"/>
          <c:order val="2"/>
          <c:tx>
            <c:strRef>
              <c:f>L11_Daten!$A$7</c:f>
              <c:strCache>
                <c:ptCount val="1"/>
                <c:pt idx="0">
                  <c:v>Lohnleitlinie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L11_Daten!$B$5:$AS$5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L11_Daten!$B$7:$AS$7</c:f>
              <c:numCache>
                <c:formatCode>0</c:formatCode>
                <c:ptCount val="44"/>
                <c:pt idx="0">
                  <c:v>6129</c:v>
                </c:pt>
                <c:pt idx="1">
                  <c:v>6305.5151999999998</c:v>
                </c:pt>
                <c:pt idx="2">
                  <c:v>6482.0303999999996</c:v>
                </c:pt>
                <c:pt idx="3">
                  <c:v>6658.5455999999995</c:v>
                </c:pt>
                <c:pt idx="4">
                  <c:v>6835.0607999999993</c:v>
                </c:pt>
                <c:pt idx="5">
                  <c:v>7011.5759999999991</c:v>
                </c:pt>
                <c:pt idx="6">
                  <c:v>7188</c:v>
                </c:pt>
                <c:pt idx="7">
                  <c:v>7325.2896000000001</c:v>
                </c:pt>
                <c:pt idx="8">
                  <c:v>7462.5792000000001</c:v>
                </c:pt>
                <c:pt idx="9">
                  <c:v>7599.8688000000002</c:v>
                </c:pt>
                <c:pt idx="10">
                  <c:v>7737.1584000000003</c:v>
                </c:pt>
                <c:pt idx="11">
                  <c:v>7874.4480000000003</c:v>
                </c:pt>
                <c:pt idx="12">
                  <c:v>8012</c:v>
                </c:pt>
                <c:pt idx="13">
                  <c:v>8114.9672</c:v>
                </c:pt>
                <c:pt idx="14">
                  <c:v>8217.9344000000001</c:v>
                </c:pt>
                <c:pt idx="15">
                  <c:v>8320.9015999999992</c:v>
                </c:pt>
                <c:pt idx="16">
                  <c:v>8423.8687999999984</c:v>
                </c:pt>
                <c:pt idx="17">
                  <c:v>8526.8359999999975</c:v>
                </c:pt>
                <c:pt idx="18">
                  <c:v>8630</c:v>
                </c:pt>
                <c:pt idx="19">
                  <c:v>8679.0319999999992</c:v>
                </c:pt>
                <c:pt idx="20">
                  <c:v>8728.0639999999985</c:v>
                </c:pt>
                <c:pt idx="21">
                  <c:v>8777.0959999999977</c:v>
                </c:pt>
                <c:pt idx="22">
                  <c:v>8826.127999999997</c:v>
                </c:pt>
                <c:pt idx="23">
                  <c:v>8875.1599999999962</c:v>
                </c:pt>
                <c:pt idx="24">
                  <c:v>8924.1919999999955</c:v>
                </c:pt>
                <c:pt idx="25" formatCode="General">
                  <c:v>8973</c:v>
                </c:pt>
                <c:pt idx="26" formatCode="General">
                  <c:v>8973</c:v>
                </c:pt>
                <c:pt idx="27" formatCode="General">
                  <c:v>8973</c:v>
                </c:pt>
                <c:pt idx="28" formatCode="General">
                  <c:v>8973</c:v>
                </c:pt>
                <c:pt idx="29" formatCode="General">
                  <c:v>8973</c:v>
                </c:pt>
                <c:pt idx="30" formatCode="General">
                  <c:v>8973</c:v>
                </c:pt>
                <c:pt idx="31" formatCode="General">
                  <c:v>8973</c:v>
                </c:pt>
                <c:pt idx="32" formatCode="General">
                  <c:v>8973</c:v>
                </c:pt>
                <c:pt idx="33" formatCode="General">
                  <c:v>8973</c:v>
                </c:pt>
                <c:pt idx="34" formatCode="General">
                  <c:v>8973</c:v>
                </c:pt>
                <c:pt idx="35" formatCode="General">
                  <c:v>8973</c:v>
                </c:pt>
                <c:pt idx="36" formatCode="General">
                  <c:v>8973</c:v>
                </c:pt>
                <c:pt idx="37" formatCode="General">
                  <c:v>8973</c:v>
                </c:pt>
                <c:pt idx="38" formatCode="General">
                  <c:v>8973</c:v>
                </c:pt>
                <c:pt idx="39" formatCode="General">
                  <c:v>8973</c:v>
                </c:pt>
                <c:pt idx="40" formatCode="General">
                  <c:v>8973</c:v>
                </c:pt>
                <c:pt idx="41" formatCode="General">
                  <c:v>8973</c:v>
                </c:pt>
                <c:pt idx="42" formatCode="General">
                  <c:v>8973</c:v>
                </c:pt>
                <c:pt idx="43" formatCode="General">
                  <c:v>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0E-4DED-8DF4-EDB943C659E5}"/>
            </c:ext>
          </c:extLst>
        </c:ser>
        <c:ser>
          <c:idx val="3"/>
          <c:order val="3"/>
          <c:tx>
            <c:strRef>
              <c:f>L11_Daten!$A$8</c:f>
              <c:strCache>
                <c:ptCount val="1"/>
                <c:pt idx="0">
                  <c:v>Bandposition c unten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L11_Daten!$B$5:$AS$5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L11_Daten!$B$8:$AS$8</c:f>
              <c:numCache>
                <c:formatCode>0</c:formatCode>
                <c:ptCount val="44"/>
                <c:pt idx="0">
                  <c:v>5945.13</c:v>
                </c:pt>
                <c:pt idx="1">
                  <c:v>6116.3497440000001</c:v>
                </c:pt>
                <c:pt idx="2">
                  <c:v>6287.5694879999992</c:v>
                </c:pt>
                <c:pt idx="3">
                  <c:v>6458.7892319999992</c:v>
                </c:pt>
                <c:pt idx="4">
                  <c:v>6630.0089759999992</c:v>
                </c:pt>
                <c:pt idx="5">
                  <c:v>6801.2287199999992</c:v>
                </c:pt>
                <c:pt idx="6">
                  <c:v>6972.36</c:v>
                </c:pt>
                <c:pt idx="7">
                  <c:v>7105.5309120000002</c:v>
                </c:pt>
                <c:pt idx="8">
                  <c:v>7238.7018239999998</c:v>
                </c:pt>
                <c:pt idx="9">
                  <c:v>7371.8727360000003</c:v>
                </c:pt>
                <c:pt idx="10">
                  <c:v>7505.0436479999998</c:v>
                </c:pt>
                <c:pt idx="11">
                  <c:v>7638.2145600000003</c:v>
                </c:pt>
                <c:pt idx="12">
                  <c:v>7771.6399999999994</c:v>
                </c:pt>
                <c:pt idx="13">
                  <c:v>7871.5181839999996</c:v>
                </c:pt>
                <c:pt idx="14">
                  <c:v>7971.3963679999997</c:v>
                </c:pt>
                <c:pt idx="15">
                  <c:v>8071.2745519999989</c:v>
                </c:pt>
                <c:pt idx="16">
                  <c:v>8171.1527359999982</c:v>
                </c:pt>
                <c:pt idx="17">
                  <c:v>8271.0309199999974</c:v>
                </c:pt>
                <c:pt idx="18">
                  <c:v>8371.1</c:v>
                </c:pt>
                <c:pt idx="19">
                  <c:v>8418.661039999999</c:v>
                </c:pt>
                <c:pt idx="20">
                  <c:v>8466.2220799999977</c:v>
                </c:pt>
                <c:pt idx="21">
                  <c:v>8513.7831199999982</c:v>
                </c:pt>
                <c:pt idx="22">
                  <c:v>8561.3441599999969</c:v>
                </c:pt>
                <c:pt idx="23">
                  <c:v>8608.9051999999956</c:v>
                </c:pt>
                <c:pt idx="24">
                  <c:v>8656.4662399999961</c:v>
                </c:pt>
                <c:pt idx="25">
                  <c:v>8703.81</c:v>
                </c:pt>
                <c:pt idx="26">
                  <c:v>8703.81</c:v>
                </c:pt>
                <c:pt idx="27">
                  <c:v>8703.81</c:v>
                </c:pt>
                <c:pt idx="28">
                  <c:v>8703.81</c:v>
                </c:pt>
                <c:pt idx="29">
                  <c:v>8703.81</c:v>
                </c:pt>
                <c:pt idx="30">
                  <c:v>8703.81</c:v>
                </c:pt>
                <c:pt idx="31">
                  <c:v>8703.81</c:v>
                </c:pt>
                <c:pt idx="32">
                  <c:v>8703.81</c:v>
                </c:pt>
                <c:pt idx="33">
                  <c:v>8703.81</c:v>
                </c:pt>
                <c:pt idx="34">
                  <c:v>8703.81</c:v>
                </c:pt>
                <c:pt idx="35">
                  <c:v>8703.81</c:v>
                </c:pt>
                <c:pt idx="36">
                  <c:v>8703.81</c:v>
                </c:pt>
                <c:pt idx="37">
                  <c:v>8703.81</c:v>
                </c:pt>
                <c:pt idx="38">
                  <c:v>8703.81</c:v>
                </c:pt>
                <c:pt idx="39">
                  <c:v>8703.81</c:v>
                </c:pt>
                <c:pt idx="40">
                  <c:v>8703.81</c:v>
                </c:pt>
                <c:pt idx="41">
                  <c:v>8703.81</c:v>
                </c:pt>
                <c:pt idx="42">
                  <c:v>8703.81</c:v>
                </c:pt>
                <c:pt idx="43">
                  <c:v>8703.81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0E-4DED-8DF4-EDB943C659E5}"/>
            </c:ext>
          </c:extLst>
        </c:ser>
        <c:ser>
          <c:idx val="4"/>
          <c:order val="4"/>
          <c:tx>
            <c:strRef>
              <c:f>L11_Daten!$A$9</c:f>
              <c:strCache>
                <c:ptCount val="1"/>
                <c:pt idx="0">
                  <c:v>Maximallohn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L11_Daten!$B$5:$AS$5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L11_Daten!$B$9:$AS$9</c:f>
              <c:numCache>
                <c:formatCode>0</c:formatCode>
                <c:ptCount val="44"/>
                <c:pt idx="0">
                  <c:v>9242</c:v>
                </c:pt>
                <c:pt idx="1">
                  <c:v>9242</c:v>
                </c:pt>
                <c:pt idx="2">
                  <c:v>9242</c:v>
                </c:pt>
                <c:pt idx="3">
                  <c:v>9242</c:v>
                </c:pt>
                <c:pt idx="4">
                  <c:v>9242</c:v>
                </c:pt>
                <c:pt idx="5">
                  <c:v>9242</c:v>
                </c:pt>
                <c:pt idx="6">
                  <c:v>9242</c:v>
                </c:pt>
                <c:pt idx="7">
                  <c:v>9242</c:v>
                </c:pt>
                <c:pt idx="8">
                  <c:v>9242</c:v>
                </c:pt>
                <c:pt idx="9">
                  <c:v>9242</c:v>
                </c:pt>
                <c:pt idx="10">
                  <c:v>9242</c:v>
                </c:pt>
                <c:pt idx="11">
                  <c:v>9242</c:v>
                </c:pt>
                <c:pt idx="12">
                  <c:v>9242</c:v>
                </c:pt>
                <c:pt idx="13">
                  <c:v>9242</c:v>
                </c:pt>
                <c:pt idx="14">
                  <c:v>9242</c:v>
                </c:pt>
                <c:pt idx="15">
                  <c:v>9242</c:v>
                </c:pt>
                <c:pt idx="16">
                  <c:v>9242</c:v>
                </c:pt>
                <c:pt idx="17">
                  <c:v>9242</c:v>
                </c:pt>
                <c:pt idx="18">
                  <c:v>9242</c:v>
                </c:pt>
                <c:pt idx="19">
                  <c:v>9242</c:v>
                </c:pt>
                <c:pt idx="20">
                  <c:v>9242</c:v>
                </c:pt>
                <c:pt idx="21">
                  <c:v>9242</c:v>
                </c:pt>
                <c:pt idx="22">
                  <c:v>9242</c:v>
                </c:pt>
                <c:pt idx="23">
                  <c:v>9242</c:v>
                </c:pt>
                <c:pt idx="24">
                  <c:v>9242</c:v>
                </c:pt>
                <c:pt idx="25">
                  <c:v>9242</c:v>
                </c:pt>
                <c:pt idx="26">
                  <c:v>9242</c:v>
                </c:pt>
                <c:pt idx="27">
                  <c:v>9242</c:v>
                </c:pt>
                <c:pt idx="28">
                  <c:v>9242</c:v>
                </c:pt>
                <c:pt idx="29">
                  <c:v>9242</c:v>
                </c:pt>
                <c:pt idx="30">
                  <c:v>9242</c:v>
                </c:pt>
                <c:pt idx="31">
                  <c:v>9242</c:v>
                </c:pt>
                <c:pt idx="32">
                  <c:v>9242</c:v>
                </c:pt>
                <c:pt idx="33">
                  <c:v>9242</c:v>
                </c:pt>
                <c:pt idx="34">
                  <c:v>9242</c:v>
                </c:pt>
                <c:pt idx="35">
                  <c:v>9242</c:v>
                </c:pt>
                <c:pt idx="36">
                  <c:v>9242</c:v>
                </c:pt>
                <c:pt idx="37">
                  <c:v>9242</c:v>
                </c:pt>
                <c:pt idx="38">
                  <c:v>9242</c:v>
                </c:pt>
                <c:pt idx="39">
                  <c:v>9242</c:v>
                </c:pt>
                <c:pt idx="40">
                  <c:v>9242</c:v>
                </c:pt>
                <c:pt idx="41">
                  <c:v>9242</c:v>
                </c:pt>
                <c:pt idx="42">
                  <c:v>9242</c:v>
                </c:pt>
                <c:pt idx="43">
                  <c:v>9242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0E-4DED-8DF4-EDB943C659E5}"/>
            </c:ext>
          </c:extLst>
        </c:ser>
        <c:ser>
          <c:idx val="5"/>
          <c:order val="5"/>
          <c:tx>
            <c:strRef>
              <c:f>L11_Daten!$A$10</c:f>
              <c:strCache>
                <c:ptCount val="1"/>
                <c:pt idx="0">
                  <c:v>Minimallohn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L11_Daten!$B$5:$AS$5</c:f>
              <c:numCache>
                <c:formatCode>General</c:formatCode>
                <c:ptCount val="44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28</c:v>
                </c:pt>
                <c:pt idx="7">
                  <c:v>29</c:v>
                </c:pt>
                <c:pt idx="8">
                  <c:v>30</c:v>
                </c:pt>
                <c:pt idx="9">
                  <c:v>31</c:v>
                </c:pt>
                <c:pt idx="10">
                  <c:v>32</c:v>
                </c:pt>
                <c:pt idx="11">
                  <c:v>33</c:v>
                </c:pt>
                <c:pt idx="12">
                  <c:v>34</c:v>
                </c:pt>
                <c:pt idx="13">
                  <c:v>35</c:v>
                </c:pt>
                <c:pt idx="14">
                  <c:v>36</c:v>
                </c:pt>
                <c:pt idx="15">
                  <c:v>37</c:v>
                </c:pt>
                <c:pt idx="16">
                  <c:v>38</c:v>
                </c:pt>
                <c:pt idx="17">
                  <c:v>39</c:v>
                </c:pt>
                <c:pt idx="18">
                  <c:v>40</c:v>
                </c:pt>
                <c:pt idx="19">
                  <c:v>41</c:v>
                </c:pt>
                <c:pt idx="20">
                  <c:v>42</c:v>
                </c:pt>
                <c:pt idx="21">
                  <c:v>43</c:v>
                </c:pt>
                <c:pt idx="22">
                  <c:v>44</c:v>
                </c:pt>
                <c:pt idx="23">
                  <c:v>45</c:v>
                </c:pt>
                <c:pt idx="24">
                  <c:v>46</c:v>
                </c:pt>
                <c:pt idx="25">
                  <c:v>47</c:v>
                </c:pt>
                <c:pt idx="26">
                  <c:v>48</c:v>
                </c:pt>
                <c:pt idx="27">
                  <c:v>49</c:v>
                </c:pt>
                <c:pt idx="28">
                  <c:v>50</c:v>
                </c:pt>
                <c:pt idx="29">
                  <c:v>51</c:v>
                </c:pt>
                <c:pt idx="30">
                  <c:v>52</c:v>
                </c:pt>
                <c:pt idx="31">
                  <c:v>53</c:v>
                </c:pt>
                <c:pt idx="32">
                  <c:v>54</c:v>
                </c:pt>
                <c:pt idx="33">
                  <c:v>55</c:v>
                </c:pt>
                <c:pt idx="34">
                  <c:v>56</c:v>
                </c:pt>
                <c:pt idx="35">
                  <c:v>57</c:v>
                </c:pt>
                <c:pt idx="36">
                  <c:v>58</c:v>
                </c:pt>
                <c:pt idx="37">
                  <c:v>59</c:v>
                </c:pt>
                <c:pt idx="38">
                  <c:v>60</c:v>
                </c:pt>
                <c:pt idx="39">
                  <c:v>61</c:v>
                </c:pt>
                <c:pt idx="40">
                  <c:v>62</c:v>
                </c:pt>
                <c:pt idx="41">
                  <c:v>63</c:v>
                </c:pt>
                <c:pt idx="42">
                  <c:v>64</c:v>
                </c:pt>
                <c:pt idx="43">
                  <c:v>65</c:v>
                </c:pt>
              </c:numCache>
            </c:numRef>
          </c:cat>
          <c:val>
            <c:numRef>
              <c:f>L11_Daten!$B$10:$AS$10</c:f>
              <c:numCache>
                <c:formatCode>0</c:formatCode>
                <c:ptCount val="44"/>
                <c:pt idx="0">
                  <c:v>6129</c:v>
                </c:pt>
                <c:pt idx="1">
                  <c:v>6129</c:v>
                </c:pt>
                <c:pt idx="2">
                  <c:v>6129</c:v>
                </c:pt>
                <c:pt idx="3">
                  <c:v>6129</c:v>
                </c:pt>
                <c:pt idx="4">
                  <c:v>6129</c:v>
                </c:pt>
                <c:pt idx="5">
                  <c:v>6129</c:v>
                </c:pt>
                <c:pt idx="6">
                  <c:v>6129</c:v>
                </c:pt>
                <c:pt idx="7">
                  <c:v>6129</c:v>
                </c:pt>
                <c:pt idx="8">
                  <c:v>6129</c:v>
                </c:pt>
                <c:pt idx="9">
                  <c:v>6129</c:v>
                </c:pt>
                <c:pt idx="10">
                  <c:v>6129</c:v>
                </c:pt>
                <c:pt idx="11">
                  <c:v>6129</c:v>
                </c:pt>
                <c:pt idx="12">
                  <c:v>6129</c:v>
                </c:pt>
                <c:pt idx="13">
                  <c:v>6129</c:v>
                </c:pt>
                <c:pt idx="14">
                  <c:v>6129</c:v>
                </c:pt>
                <c:pt idx="15">
                  <c:v>6129</c:v>
                </c:pt>
                <c:pt idx="16">
                  <c:v>6129</c:v>
                </c:pt>
                <c:pt idx="17">
                  <c:v>6129</c:v>
                </c:pt>
                <c:pt idx="18">
                  <c:v>6129</c:v>
                </c:pt>
                <c:pt idx="19">
                  <c:v>6129</c:v>
                </c:pt>
                <c:pt idx="20">
                  <c:v>6129</c:v>
                </c:pt>
                <c:pt idx="21">
                  <c:v>6129</c:v>
                </c:pt>
                <c:pt idx="22">
                  <c:v>6129</c:v>
                </c:pt>
                <c:pt idx="23">
                  <c:v>6129</c:v>
                </c:pt>
                <c:pt idx="24">
                  <c:v>6129</c:v>
                </c:pt>
                <c:pt idx="25">
                  <c:v>6129</c:v>
                </c:pt>
                <c:pt idx="26">
                  <c:v>6129</c:v>
                </c:pt>
                <c:pt idx="27">
                  <c:v>6129</c:v>
                </c:pt>
                <c:pt idx="28">
                  <c:v>6129</c:v>
                </c:pt>
                <c:pt idx="29">
                  <c:v>6129</c:v>
                </c:pt>
                <c:pt idx="30">
                  <c:v>6129</c:v>
                </c:pt>
                <c:pt idx="31">
                  <c:v>6129</c:v>
                </c:pt>
                <c:pt idx="32">
                  <c:v>6129</c:v>
                </c:pt>
                <c:pt idx="33">
                  <c:v>6129</c:v>
                </c:pt>
                <c:pt idx="34">
                  <c:v>6129</c:v>
                </c:pt>
                <c:pt idx="35">
                  <c:v>6129</c:v>
                </c:pt>
                <c:pt idx="36">
                  <c:v>6129</c:v>
                </c:pt>
                <c:pt idx="37">
                  <c:v>6129</c:v>
                </c:pt>
                <c:pt idx="38">
                  <c:v>6129</c:v>
                </c:pt>
                <c:pt idx="39">
                  <c:v>6129</c:v>
                </c:pt>
                <c:pt idx="40">
                  <c:v>6129</c:v>
                </c:pt>
                <c:pt idx="41">
                  <c:v>6129</c:v>
                </c:pt>
                <c:pt idx="42">
                  <c:v>6129</c:v>
                </c:pt>
                <c:pt idx="43">
                  <c:v>6129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C-4F0E-4DED-8DF4-EDB943C65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033888"/>
        <c:axId val="1337028640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L11_Daten!$A$5</c15:sqref>
                        </c15:formulaRef>
                      </c:ext>
                    </c:extLst>
                    <c:strCache>
                      <c:ptCount val="1"/>
                      <c:pt idx="0">
                        <c:v>Massgebendes Lebensalter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L11_Daten!$B$5:$AS$5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25</c:v>
                      </c:pt>
                      <c:pt idx="4">
                        <c:v>26</c:v>
                      </c:pt>
                      <c:pt idx="5">
                        <c:v>27</c:v>
                      </c:pt>
                      <c:pt idx="6">
                        <c:v>28</c:v>
                      </c:pt>
                      <c:pt idx="7">
                        <c:v>29</c:v>
                      </c:pt>
                      <c:pt idx="8">
                        <c:v>30</c:v>
                      </c:pt>
                      <c:pt idx="9">
                        <c:v>31</c:v>
                      </c:pt>
                      <c:pt idx="10">
                        <c:v>32</c:v>
                      </c:pt>
                      <c:pt idx="11">
                        <c:v>33</c:v>
                      </c:pt>
                      <c:pt idx="12">
                        <c:v>34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  <c:pt idx="18">
                        <c:v>40</c:v>
                      </c:pt>
                      <c:pt idx="19">
                        <c:v>41</c:v>
                      </c:pt>
                      <c:pt idx="20">
                        <c:v>42</c:v>
                      </c:pt>
                      <c:pt idx="21">
                        <c:v>43</c:v>
                      </c:pt>
                      <c:pt idx="22">
                        <c:v>44</c:v>
                      </c:pt>
                      <c:pt idx="23">
                        <c:v>45</c:v>
                      </c:pt>
                      <c:pt idx="24">
                        <c:v>46</c:v>
                      </c:pt>
                      <c:pt idx="25">
                        <c:v>47</c:v>
                      </c:pt>
                      <c:pt idx="26">
                        <c:v>48</c:v>
                      </c:pt>
                      <c:pt idx="27">
                        <c:v>49</c:v>
                      </c:pt>
                      <c:pt idx="28">
                        <c:v>50</c:v>
                      </c:pt>
                      <c:pt idx="29">
                        <c:v>51</c:v>
                      </c:pt>
                      <c:pt idx="30">
                        <c:v>52</c:v>
                      </c:pt>
                      <c:pt idx="31">
                        <c:v>53</c:v>
                      </c:pt>
                      <c:pt idx="32">
                        <c:v>54</c:v>
                      </c:pt>
                      <c:pt idx="33">
                        <c:v>55</c:v>
                      </c:pt>
                      <c:pt idx="34">
                        <c:v>56</c:v>
                      </c:pt>
                      <c:pt idx="35">
                        <c:v>57</c:v>
                      </c:pt>
                      <c:pt idx="36">
                        <c:v>58</c:v>
                      </c:pt>
                      <c:pt idx="37">
                        <c:v>59</c:v>
                      </c:pt>
                      <c:pt idx="38">
                        <c:v>60</c:v>
                      </c:pt>
                      <c:pt idx="39">
                        <c:v>61</c:v>
                      </c:pt>
                      <c:pt idx="40">
                        <c:v>62</c:v>
                      </c:pt>
                      <c:pt idx="41">
                        <c:v>63</c:v>
                      </c:pt>
                      <c:pt idx="42">
                        <c:v>64</c:v>
                      </c:pt>
                      <c:pt idx="43">
                        <c:v>65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L11_Daten!$B$5:$AS$5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22</c:v>
                      </c:pt>
                      <c:pt idx="1">
                        <c:v>23</c:v>
                      </c:pt>
                      <c:pt idx="2">
                        <c:v>24</c:v>
                      </c:pt>
                      <c:pt idx="3">
                        <c:v>25</c:v>
                      </c:pt>
                      <c:pt idx="4">
                        <c:v>26</c:v>
                      </c:pt>
                      <c:pt idx="5">
                        <c:v>27</c:v>
                      </c:pt>
                      <c:pt idx="6">
                        <c:v>28</c:v>
                      </c:pt>
                      <c:pt idx="7">
                        <c:v>29</c:v>
                      </c:pt>
                      <c:pt idx="8">
                        <c:v>30</c:v>
                      </c:pt>
                      <c:pt idx="9">
                        <c:v>31</c:v>
                      </c:pt>
                      <c:pt idx="10">
                        <c:v>32</c:v>
                      </c:pt>
                      <c:pt idx="11">
                        <c:v>33</c:v>
                      </c:pt>
                      <c:pt idx="12">
                        <c:v>34</c:v>
                      </c:pt>
                      <c:pt idx="13">
                        <c:v>35</c:v>
                      </c:pt>
                      <c:pt idx="14">
                        <c:v>36</c:v>
                      </c:pt>
                      <c:pt idx="15">
                        <c:v>37</c:v>
                      </c:pt>
                      <c:pt idx="16">
                        <c:v>38</c:v>
                      </c:pt>
                      <c:pt idx="17">
                        <c:v>39</c:v>
                      </c:pt>
                      <c:pt idx="18">
                        <c:v>40</c:v>
                      </c:pt>
                      <c:pt idx="19">
                        <c:v>41</c:v>
                      </c:pt>
                      <c:pt idx="20">
                        <c:v>42</c:v>
                      </c:pt>
                      <c:pt idx="21">
                        <c:v>43</c:v>
                      </c:pt>
                      <c:pt idx="22">
                        <c:v>44</c:v>
                      </c:pt>
                      <c:pt idx="23">
                        <c:v>45</c:v>
                      </c:pt>
                      <c:pt idx="24">
                        <c:v>46</c:v>
                      </c:pt>
                      <c:pt idx="25">
                        <c:v>47</c:v>
                      </c:pt>
                      <c:pt idx="26">
                        <c:v>48</c:v>
                      </c:pt>
                      <c:pt idx="27">
                        <c:v>49</c:v>
                      </c:pt>
                      <c:pt idx="28">
                        <c:v>50</c:v>
                      </c:pt>
                      <c:pt idx="29">
                        <c:v>51</c:v>
                      </c:pt>
                      <c:pt idx="30">
                        <c:v>52</c:v>
                      </c:pt>
                      <c:pt idx="31">
                        <c:v>53</c:v>
                      </c:pt>
                      <c:pt idx="32">
                        <c:v>54</c:v>
                      </c:pt>
                      <c:pt idx="33">
                        <c:v>55</c:v>
                      </c:pt>
                      <c:pt idx="34">
                        <c:v>56</c:v>
                      </c:pt>
                      <c:pt idx="35">
                        <c:v>57</c:v>
                      </c:pt>
                      <c:pt idx="36">
                        <c:v>58</c:v>
                      </c:pt>
                      <c:pt idx="37">
                        <c:v>59</c:v>
                      </c:pt>
                      <c:pt idx="38">
                        <c:v>60</c:v>
                      </c:pt>
                      <c:pt idx="39">
                        <c:v>61</c:v>
                      </c:pt>
                      <c:pt idx="40">
                        <c:v>62</c:v>
                      </c:pt>
                      <c:pt idx="41">
                        <c:v>63</c:v>
                      </c:pt>
                      <c:pt idx="42">
                        <c:v>64</c:v>
                      </c:pt>
                      <c:pt idx="43">
                        <c:v>65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4F0E-4DED-8DF4-EDB943C659E5}"/>
                  </c:ext>
                </c:extLst>
              </c15:ser>
            </c15:filteredLineSeries>
          </c:ext>
        </c:extLst>
      </c:lineChart>
      <c:catAx>
        <c:axId val="13370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28640"/>
        <c:crosses val="autoZero"/>
        <c:auto val="1"/>
        <c:lblAlgn val="ctr"/>
        <c:lblOffset val="100"/>
        <c:noMultiLvlLbl val="0"/>
      </c:catAx>
      <c:valAx>
        <c:axId val="1337028640"/>
        <c:scaling>
          <c:orientation val="minMax"/>
          <c:max val="9500"/>
          <c:min val="5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3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Lohnband L12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668716988178063E-2"/>
          <c:y val="9.2270117540362795E-2"/>
          <c:w val="0.93157736265175783"/>
          <c:h val="0.78143652290014654"/>
        </c:manualLayout>
      </c:layout>
      <c:lineChart>
        <c:grouping val="standard"/>
        <c:varyColors val="0"/>
        <c:ser>
          <c:idx val="0"/>
          <c:order val="0"/>
          <c:tx>
            <c:strRef>
              <c:f>L12_Daten!$A$5</c:f>
              <c:strCache>
                <c:ptCount val="1"/>
                <c:pt idx="0">
                  <c:v>Massgebendes Lebensalter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4-47C5-A90C-232AC2A5A8B5}"/>
            </c:ext>
          </c:extLst>
        </c:ser>
        <c:ser>
          <c:idx val="1"/>
          <c:order val="1"/>
          <c:tx>
            <c:strRef>
              <c:f>L12_Daten!$A$6</c:f>
              <c:strCache>
                <c:ptCount val="1"/>
                <c:pt idx="0">
                  <c:v>Bandposition c oben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L12_Daten!$B$6:$AP$6</c:f>
              <c:numCache>
                <c:formatCode>0</c:formatCode>
                <c:ptCount val="41"/>
                <c:pt idx="0">
                  <c:v>6631.14</c:v>
                </c:pt>
                <c:pt idx="1">
                  <c:v>6822.1168319999997</c:v>
                </c:pt>
                <c:pt idx="2">
                  <c:v>7013.0936639999991</c:v>
                </c:pt>
                <c:pt idx="3">
                  <c:v>7204.0704959999994</c:v>
                </c:pt>
                <c:pt idx="4">
                  <c:v>7395.0473279999987</c:v>
                </c:pt>
                <c:pt idx="5">
                  <c:v>7586.0241599999981</c:v>
                </c:pt>
                <c:pt idx="6">
                  <c:v>7776.5</c:v>
                </c:pt>
                <c:pt idx="7">
                  <c:v>7925.0375359999998</c:v>
                </c:pt>
                <c:pt idx="8">
                  <c:v>8073.5750719999996</c:v>
                </c:pt>
                <c:pt idx="9">
                  <c:v>8222.1126079999995</c:v>
                </c:pt>
                <c:pt idx="10">
                  <c:v>8370.6501439999993</c:v>
                </c:pt>
                <c:pt idx="11">
                  <c:v>8519.1876799999991</c:v>
                </c:pt>
                <c:pt idx="12">
                  <c:v>8668.48</c:v>
                </c:pt>
                <c:pt idx="13">
                  <c:v>8779.8831520000003</c:v>
                </c:pt>
                <c:pt idx="14">
                  <c:v>8891.2863040000011</c:v>
                </c:pt>
                <c:pt idx="15">
                  <c:v>9002.6894560000019</c:v>
                </c:pt>
                <c:pt idx="16">
                  <c:v>9114.0926080000008</c:v>
                </c:pt>
                <c:pt idx="17">
                  <c:v>9225.4957600000016</c:v>
                </c:pt>
                <c:pt idx="18">
                  <c:v>9336.9500000000007</c:v>
                </c:pt>
                <c:pt idx="19">
                  <c:v>9389.9991200000004</c:v>
                </c:pt>
                <c:pt idx="20">
                  <c:v>9443.0482400000019</c:v>
                </c:pt>
                <c:pt idx="21">
                  <c:v>9496.0973600000034</c:v>
                </c:pt>
                <c:pt idx="22">
                  <c:v>9549.1464800000031</c:v>
                </c:pt>
                <c:pt idx="23">
                  <c:v>9602.1956000000046</c:v>
                </c:pt>
                <c:pt idx="24">
                  <c:v>9655.2447200000061</c:v>
                </c:pt>
                <c:pt idx="25">
                  <c:v>9707.75</c:v>
                </c:pt>
                <c:pt idx="26">
                  <c:v>9707.75</c:v>
                </c:pt>
                <c:pt idx="27">
                  <c:v>9707.75</c:v>
                </c:pt>
                <c:pt idx="28">
                  <c:v>9707.75</c:v>
                </c:pt>
                <c:pt idx="29">
                  <c:v>9707.75</c:v>
                </c:pt>
                <c:pt idx="30">
                  <c:v>9707.75</c:v>
                </c:pt>
                <c:pt idx="31">
                  <c:v>9707.75</c:v>
                </c:pt>
                <c:pt idx="32">
                  <c:v>9707.75</c:v>
                </c:pt>
                <c:pt idx="33">
                  <c:v>9707.75</c:v>
                </c:pt>
                <c:pt idx="34">
                  <c:v>9707.75</c:v>
                </c:pt>
                <c:pt idx="35">
                  <c:v>9707.75</c:v>
                </c:pt>
                <c:pt idx="36">
                  <c:v>9707.75</c:v>
                </c:pt>
                <c:pt idx="37">
                  <c:v>9707.75</c:v>
                </c:pt>
                <c:pt idx="38">
                  <c:v>9707.75</c:v>
                </c:pt>
                <c:pt idx="39">
                  <c:v>9707.75</c:v>
                </c:pt>
                <c:pt idx="40">
                  <c:v>9707.75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94-47C5-A90C-232AC2A5A8B5}"/>
            </c:ext>
          </c:extLst>
        </c:ser>
        <c:ser>
          <c:idx val="2"/>
          <c:order val="2"/>
          <c:tx>
            <c:strRef>
              <c:f>L12_Daten!$A$7</c:f>
              <c:strCache>
                <c:ptCount val="1"/>
                <c:pt idx="0">
                  <c:v>Lohnleitlinie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L12_Daten!$B$7:$AP$7</c:f>
              <c:numCache>
                <c:formatCode>0</c:formatCode>
                <c:ptCount val="41"/>
                <c:pt idx="0">
                  <c:v>6438</c:v>
                </c:pt>
                <c:pt idx="1">
                  <c:v>6623.4143999999997</c:v>
                </c:pt>
                <c:pt idx="2">
                  <c:v>6808.8287999999993</c:v>
                </c:pt>
                <c:pt idx="3">
                  <c:v>6994.243199999999</c:v>
                </c:pt>
                <c:pt idx="4">
                  <c:v>7179.6575999999986</c:v>
                </c:pt>
                <c:pt idx="5">
                  <c:v>7365.0719999999983</c:v>
                </c:pt>
                <c:pt idx="6">
                  <c:v>7550</c:v>
                </c:pt>
                <c:pt idx="7">
                  <c:v>7694.2111999999997</c:v>
                </c:pt>
                <c:pt idx="8">
                  <c:v>7838.4223999999995</c:v>
                </c:pt>
                <c:pt idx="9">
                  <c:v>7982.6335999999992</c:v>
                </c:pt>
                <c:pt idx="10">
                  <c:v>8126.8447999999989</c:v>
                </c:pt>
                <c:pt idx="11">
                  <c:v>8271.0559999999987</c:v>
                </c:pt>
                <c:pt idx="12">
                  <c:v>8416</c:v>
                </c:pt>
                <c:pt idx="13">
                  <c:v>8524.1584000000003</c:v>
                </c:pt>
                <c:pt idx="14">
                  <c:v>8632.3168000000005</c:v>
                </c:pt>
                <c:pt idx="15">
                  <c:v>8740.4752000000008</c:v>
                </c:pt>
                <c:pt idx="16">
                  <c:v>8848.633600000001</c:v>
                </c:pt>
                <c:pt idx="17">
                  <c:v>8956.7920000000013</c:v>
                </c:pt>
                <c:pt idx="18">
                  <c:v>9065</c:v>
                </c:pt>
                <c:pt idx="19">
                  <c:v>9116.5040000000008</c:v>
                </c:pt>
                <c:pt idx="20">
                  <c:v>9168.0080000000016</c:v>
                </c:pt>
                <c:pt idx="21">
                  <c:v>9219.5120000000024</c:v>
                </c:pt>
                <c:pt idx="22">
                  <c:v>9271.0160000000033</c:v>
                </c:pt>
                <c:pt idx="23">
                  <c:v>9322.5200000000041</c:v>
                </c:pt>
                <c:pt idx="24">
                  <c:v>9374.0240000000049</c:v>
                </c:pt>
                <c:pt idx="25" formatCode="General">
                  <c:v>9425</c:v>
                </c:pt>
                <c:pt idx="26" formatCode="General">
                  <c:v>9425</c:v>
                </c:pt>
                <c:pt idx="27" formatCode="General">
                  <c:v>9425</c:v>
                </c:pt>
                <c:pt idx="28" formatCode="General">
                  <c:v>9425</c:v>
                </c:pt>
                <c:pt idx="29" formatCode="General">
                  <c:v>9425</c:v>
                </c:pt>
                <c:pt idx="30" formatCode="General">
                  <c:v>9425</c:v>
                </c:pt>
                <c:pt idx="31" formatCode="General">
                  <c:v>9425</c:v>
                </c:pt>
                <c:pt idx="32" formatCode="General">
                  <c:v>9425</c:v>
                </c:pt>
                <c:pt idx="33" formatCode="General">
                  <c:v>9425</c:v>
                </c:pt>
                <c:pt idx="34" formatCode="General">
                  <c:v>9425</c:v>
                </c:pt>
                <c:pt idx="35" formatCode="General">
                  <c:v>9425</c:v>
                </c:pt>
                <c:pt idx="36" formatCode="General">
                  <c:v>9425</c:v>
                </c:pt>
                <c:pt idx="37" formatCode="General">
                  <c:v>9425</c:v>
                </c:pt>
                <c:pt idx="38" formatCode="General">
                  <c:v>9425</c:v>
                </c:pt>
                <c:pt idx="39" formatCode="General">
                  <c:v>9425</c:v>
                </c:pt>
                <c:pt idx="40" formatCode="General">
                  <c:v>9425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94-47C5-A90C-232AC2A5A8B5}"/>
            </c:ext>
          </c:extLst>
        </c:ser>
        <c:ser>
          <c:idx val="3"/>
          <c:order val="3"/>
          <c:tx>
            <c:strRef>
              <c:f>L12_Daten!$A$8</c:f>
              <c:strCache>
                <c:ptCount val="1"/>
                <c:pt idx="0">
                  <c:v>Bandposition c unten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L12_Daten!$B$8:$AP$8</c:f>
              <c:numCache>
                <c:formatCode>0</c:formatCode>
                <c:ptCount val="41"/>
                <c:pt idx="0">
                  <c:v>6244.86</c:v>
                </c:pt>
                <c:pt idx="1">
                  <c:v>6424.7119679999996</c:v>
                </c:pt>
                <c:pt idx="2">
                  <c:v>6604.5639359999996</c:v>
                </c:pt>
                <c:pt idx="3">
                  <c:v>6784.4159039999986</c:v>
                </c:pt>
                <c:pt idx="4">
                  <c:v>6964.2678719999985</c:v>
                </c:pt>
                <c:pt idx="5">
                  <c:v>7144.1198399999985</c:v>
                </c:pt>
                <c:pt idx="6">
                  <c:v>7323.5</c:v>
                </c:pt>
                <c:pt idx="7">
                  <c:v>7463.3848639999997</c:v>
                </c:pt>
                <c:pt idx="8">
                  <c:v>7603.2697279999993</c:v>
                </c:pt>
                <c:pt idx="9">
                  <c:v>7743.154591999999</c:v>
                </c:pt>
                <c:pt idx="10">
                  <c:v>7883.0394559999986</c:v>
                </c:pt>
                <c:pt idx="11">
                  <c:v>8022.9243199999983</c:v>
                </c:pt>
                <c:pt idx="12">
                  <c:v>8163.5199999999995</c:v>
                </c:pt>
                <c:pt idx="13">
                  <c:v>8268.4336480000002</c:v>
                </c:pt>
                <c:pt idx="14">
                  <c:v>8373.3472959999999</c:v>
                </c:pt>
                <c:pt idx="15">
                  <c:v>8478.2609439999997</c:v>
                </c:pt>
                <c:pt idx="16">
                  <c:v>8583.1745920000012</c:v>
                </c:pt>
                <c:pt idx="17">
                  <c:v>8688.088240000001</c:v>
                </c:pt>
                <c:pt idx="18">
                  <c:v>8793.0499999999993</c:v>
                </c:pt>
                <c:pt idx="19">
                  <c:v>8843.0088800000012</c:v>
                </c:pt>
                <c:pt idx="20">
                  <c:v>8892.9677600000014</c:v>
                </c:pt>
                <c:pt idx="21">
                  <c:v>8942.9266400000015</c:v>
                </c:pt>
                <c:pt idx="22">
                  <c:v>8992.8855200000035</c:v>
                </c:pt>
                <c:pt idx="23">
                  <c:v>9042.8444000000036</c:v>
                </c:pt>
                <c:pt idx="24">
                  <c:v>9092.8032800000037</c:v>
                </c:pt>
                <c:pt idx="25">
                  <c:v>9142.25</c:v>
                </c:pt>
                <c:pt idx="26">
                  <c:v>9142.25</c:v>
                </c:pt>
                <c:pt idx="27">
                  <c:v>9142.25</c:v>
                </c:pt>
                <c:pt idx="28">
                  <c:v>9142.25</c:v>
                </c:pt>
                <c:pt idx="29">
                  <c:v>9142.25</c:v>
                </c:pt>
                <c:pt idx="30">
                  <c:v>9142.25</c:v>
                </c:pt>
                <c:pt idx="31">
                  <c:v>9142.25</c:v>
                </c:pt>
                <c:pt idx="32">
                  <c:v>9142.25</c:v>
                </c:pt>
                <c:pt idx="33">
                  <c:v>9142.25</c:v>
                </c:pt>
                <c:pt idx="34">
                  <c:v>9142.25</c:v>
                </c:pt>
                <c:pt idx="35">
                  <c:v>9142.25</c:v>
                </c:pt>
                <c:pt idx="36">
                  <c:v>9142.25</c:v>
                </c:pt>
                <c:pt idx="37">
                  <c:v>9142.25</c:v>
                </c:pt>
                <c:pt idx="38">
                  <c:v>9142.25</c:v>
                </c:pt>
                <c:pt idx="39">
                  <c:v>9142.25</c:v>
                </c:pt>
                <c:pt idx="40">
                  <c:v>9142.25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94-47C5-A90C-232AC2A5A8B5}"/>
            </c:ext>
          </c:extLst>
        </c:ser>
        <c:ser>
          <c:idx val="4"/>
          <c:order val="4"/>
          <c:tx>
            <c:strRef>
              <c:f>L12_Daten!$A$9</c:f>
              <c:strCache>
                <c:ptCount val="1"/>
                <c:pt idx="0">
                  <c:v>Maximallohn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L12_Daten!$B$9:$AP$9</c:f>
              <c:numCache>
                <c:formatCode>0</c:formatCode>
                <c:ptCount val="41"/>
                <c:pt idx="0">
                  <c:v>9708</c:v>
                </c:pt>
                <c:pt idx="1">
                  <c:v>9708</c:v>
                </c:pt>
                <c:pt idx="2">
                  <c:v>9708</c:v>
                </c:pt>
                <c:pt idx="3">
                  <c:v>9708</c:v>
                </c:pt>
                <c:pt idx="4">
                  <c:v>9708</c:v>
                </c:pt>
                <c:pt idx="5">
                  <c:v>9708</c:v>
                </c:pt>
                <c:pt idx="6">
                  <c:v>9708</c:v>
                </c:pt>
                <c:pt idx="7">
                  <c:v>9708</c:v>
                </c:pt>
                <c:pt idx="8">
                  <c:v>9708</c:v>
                </c:pt>
                <c:pt idx="9">
                  <c:v>9708</c:v>
                </c:pt>
                <c:pt idx="10">
                  <c:v>9708</c:v>
                </c:pt>
                <c:pt idx="11">
                  <c:v>9708</c:v>
                </c:pt>
                <c:pt idx="12">
                  <c:v>9708</c:v>
                </c:pt>
                <c:pt idx="13">
                  <c:v>9708</c:v>
                </c:pt>
                <c:pt idx="14">
                  <c:v>9708</c:v>
                </c:pt>
                <c:pt idx="15">
                  <c:v>9708</c:v>
                </c:pt>
                <c:pt idx="16">
                  <c:v>9708</c:v>
                </c:pt>
                <c:pt idx="17">
                  <c:v>9708</c:v>
                </c:pt>
                <c:pt idx="18">
                  <c:v>9708</c:v>
                </c:pt>
                <c:pt idx="19">
                  <c:v>9708</c:v>
                </c:pt>
                <c:pt idx="20">
                  <c:v>9708</c:v>
                </c:pt>
                <c:pt idx="21">
                  <c:v>9708</c:v>
                </c:pt>
                <c:pt idx="22">
                  <c:v>9708</c:v>
                </c:pt>
                <c:pt idx="23">
                  <c:v>9708</c:v>
                </c:pt>
                <c:pt idx="24">
                  <c:v>9708</c:v>
                </c:pt>
                <c:pt idx="25">
                  <c:v>9708</c:v>
                </c:pt>
                <c:pt idx="26">
                  <c:v>9708</c:v>
                </c:pt>
                <c:pt idx="27">
                  <c:v>9708</c:v>
                </c:pt>
                <c:pt idx="28">
                  <c:v>9708</c:v>
                </c:pt>
                <c:pt idx="29">
                  <c:v>9708</c:v>
                </c:pt>
                <c:pt idx="30">
                  <c:v>9708</c:v>
                </c:pt>
                <c:pt idx="31">
                  <c:v>9708</c:v>
                </c:pt>
                <c:pt idx="32">
                  <c:v>9708</c:v>
                </c:pt>
                <c:pt idx="33">
                  <c:v>9708</c:v>
                </c:pt>
                <c:pt idx="34">
                  <c:v>9708</c:v>
                </c:pt>
                <c:pt idx="35">
                  <c:v>9708</c:v>
                </c:pt>
                <c:pt idx="36">
                  <c:v>9708</c:v>
                </c:pt>
                <c:pt idx="37">
                  <c:v>9708</c:v>
                </c:pt>
                <c:pt idx="38">
                  <c:v>9708</c:v>
                </c:pt>
                <c:pt idx="39">
                  <c:v>9708</c:v>
                </c:pt>
                <c:pt idx="40">
                  <c:v>9708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94-47C5-A90C-232AC2A5A8B5}"/>
            </c:ext>
          </c:extLst>
        </c:ser>
        <c:ser>
          <c:idx val="5"/>
          <c:order val="5"/>
          <c:tx>
            <c:strRef>
              <c:f>L12_Daten!$A$10</c:f>
              <c:strCache>
                <c:ptCount val="1"/>
                <c:pt idx="0">
                  <c:v>Minimallohn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L12_Daten!$B$10:$AP$10</c:f>
              <c:numCache>
                <c:formatCode>0</c:formatCode>
                <c:ptCount val="41"/>
                <c:pt idx="0">
                  <c:v>6438</c:v>
                </c:pt>
                <c:pt idx="1">
                  <c:v>6438</c:v>
                </c:pt>
                <c:pt idx="2">
                  <c:v>6438</c:v>
                </c:pt>
                <c:pt idx="3">
                  <c:v>6438</c:v>
                </c:pt>
                <c:pt idx="4">
                  <c:v>6438</c:v>
                </c:pt>
                <c:pt idx="5">
                  <c:v>6438</c:v>
                </c:pt>
                <c:pt idx="6">
                  <c:v>6438</c:v>
                </c:pt>
                <c:pt idx="7">
                  <c:v>6438</c:v>
                </c:pt>
                <c:pt idx="8">
                  <c:v>6438</c:v>
                </c:pt>
                <c:pt idx="9">
                  <c:v>6438</c:v>
                </c:pt>
                <c:pt idx="10">
                  <c:v>6438</c:v>
                </c:pt>
                <c:pt idx="11">
                  <c:v>6438</c:v>
                </c:pt>
                <c:pt idx="12">
                  <c:v>6438</c:v>
                </c:pt>
                <c:pt idx="13">
                  <c:v>6438</c:v>
                </c:pt>
                <c:pt idx="14">
                  <c:v>6438</c:v>
                </c:pt>
                <c:pt idx="15">
                  <c:v>6438</c:v>
                </c:pt>
                <c:pt idx="16">
                  <c:v>6438</c:v>
                </c:pt>
                <c:pt idx="17">
                  <c:v>6438</c:v>
                </c:pt>
                <c:pt idx="18">
                  <c:v>6438</c:v>
                </c:pt>
                <c:pt idx="19">
                  <c:v>6438</c:v>
                </c:pt>
                <c:pt idx="20">
                  <c:v>6438</c:v>
                </c:pt>
                <c:pt idx="21">
                  <c:v>6438</c:v>
                </c:pt>
                <c:pt idx="22">
                  <c:v>6438</c:v>
                </c:pt>
                <c:pt idx="23">
                  <c:v>6438</c:v>
                </c:pt>
                <c:pt idx="24">
                  <c:v>6438</c:v>
                </c:pt>
                <c:pt idx="25">
                  <c:v>6438</c:v>
                </c:pt>
                <c:pt idx="26">
                  <c:v>6438</c:v>
                </c:pt>
                <c:pt idx="27">
                  <c:v>6438</c:v>
                </c:pt>
                <c:pt idx="28">
                  <c:v>6438</c:v>
                </c:pt>
                <c:pt idx="29">
                  <c:v>6438</c:v>
                </c:pt>
                <c:pt idx="30">
                  <c:v>6438</c:v>
                </c:pt>
                <c:pt idx="31">
                  <c:v>6438</c:v>
                </c:pt>
                <c:pt idx="32">
                  <c:v>6438</c:v>
                </c:pt>
                <c:pt idx="33">
                  <c:v>6438</c:v>
                </c:pt>
                <c:pt idx="34">
                  <c:v>6438</c:v>
                </c:pt>
                <c:pt idx="35">
                  <c:v>6438</c:v>
                </c:pt>
                <c:pt idx="36">
                  <c:v>6438</c:v>
                </c:pt>
                <c:pt idx="37">
                  <c:v>6438</c:v>
                </c:pt>
                <c:pt idx="38">
                  <c:v>6438</c:v>
                </c:pt>
                <c:pt idx="39">
                  <c:v>6438</c:v>
                </c:pt>
                <c:pt idx="40">
                  <c:v>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194-47C5-A90C-232AC2A5A8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033888"/>
        <c:axId val="1337028640"/>
      </c:lineChart>
      <c:catAx>
        <c:axId val="13370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28640"/>
        <c:crosses val="autoZero"/>
        <c:auto val="1"/>
        <c:lblAlgn val="ctr"/>
        <c:lblOffset val="100"/>
        <c:noMultiLvlLbl val="0"/>
      </c:catAx>
      <c:valAx>
        <c:axId val="1337028640"/>
        <c:scaling>
          <c:orientation val="minMax"/>
          <c:max val="10000"/>
          <c:min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3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Lohnband L13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668716988178063E-2"/>
          <c:y val="9.2270117540362795E-2"/>
          <c:w val="0.93157736265175783"/>
          <c:h val="0.78143652290014654"/>
        </c:manualLayout>
      </c:layout>
      <c:lineChart>
        <c:grouping val="standard"/>
        <c:varyColors val="0"/>
        <c:ser>
          <c:idx val="0"/>
          <c:order val="0"/>
          <c:tx>
            <c:strRef>
              <c:f>L13_Daten!$A$5</c:f>
              <c:strCache>
                <c:ptCount val="1"/>
                <c:pt idx="0">
                  <c:v>Massgebendes Lebensalter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L13_Daten!$B$5:$AP$5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FD-4911-9FCC-AC78522CEC7D}"/>
            </c:ext>
          </c:extLst>
        </c:ser>
        <c:ser>
          <c:idx val="1"/>
          <c:order val="1"/>
          <c:tx>
            <c:strRef>
              <c:f>L13_Daten!$A$6</c:f>
              <c:strCache>
                <c:ptCount val="1"/>
                <c:pt idx="0">
                  <c:v>Bandposition c oben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L13_Daten!$B$6:$AP$6</c:f>
              <c:numCache>
                <c:formatCode>0</c:formatCode>
                <c:ptCount val="41"/>
                <c:pt idx="0">
                  <c:v>6959.71</c:v>
                </c:pt>
                <c:pt idx="1">
                  <c:v>7160.1496480000005</c:v>
                </c:pt>
                <c:pt idx="2">
                  <c:v>7360.5892960000001</c:v>
                </c:pt>
                <c:pt idx="3">
                  <c:v>7561.0289439999997</c:v>
                </c:pt>
                <c:pt idx="4">
                  <c:v>7761.4685920000002</c:v>
                </c:pt>
                <c:pt idx="5">
                  <c:v>7961.9082399999998</c:v>
                </c:pt>
                <c:pt idx="6">
                  <c:v>8162.75</c:v>
                </c:pt>
                <c:pt idx="7">
                  <c:v>8318.6475040000005</c:v>
                </c:pt>
                <c:pt idx="8">
                  <c:v>8474.5450079999991</c:v>
                </c:pt>
                <c:pt idx="9">
                  <c:v>8630.4425119999996</c:v>
                </c:pt>
                <c:pt idx="10">
                  <c:v>8786.3400159999983</c:v>
                </c:pt>
                <c:pt idx="11">
                  <c:v>8942.2375199999988</c:v>
                </c:pt>
                <c:pt idx="12">
                  <c:v>9097.99</c:v>
                </c:pt>
                <c:pt idx="13">
                  <c:v>9214.9131280000001</c:v>
                </c:pt>
                <c:pt idx="14">
                  <c:v>9331.8362559999987</c:v>
                </c:pt>
                <c:pt idx="15">
                  <c:v>9448.7593839999972</c:v>
                </c:pt>
                <c:pt idx="16">
                  <c:v>9565.6825119999976</c:v>
                </c:pt>
                <c:pt idx="17">
                  <c:v>9682.6056399999961</c:v>
                </c:pt>
                <c:pt idx="18">
                  <c:v>9799.42</c:v>
                </c:pt>
                <c:pt idx="19">
                  <c:v>9855.0976800000008</c:v>
                </c:pt>
                <c:pt idx="20">
                  <c:v>9910.7753600000015</c:v>
                </c:pt>
                <c:pt idx="21">
                  <c:v>9966.4530400000021</c:v>
                </c:pt>
                <c:pt idx="22">
                  <c:v>10022.130720000003</c:v>
                </c:pt>
                <c:pt idx="23">
                  <c:v>10077.808400000004</c:v>
                </c:pt>
                <c:pt idx="24">
                  <c:v>10133.486080000004</c:v>
                </c:pt>
                <c:pt idx="25">
                  <c:v>10188.76</c:v>
                </c:pt>
                <c:pt idx="26">
                  <c:v>10188.76</c:v>
                </c:pt>
                <c:pt idx="27">
                  <c:v>10188.76</c:v>
                </c:pt>
                <c:pt idx="28">
                  <c:v>10188.76</c:v>
                </c:pt>
                <c:pt idx="29">
                  <c:v>10188.76</c:v>
                </c:pt>
                <c:pt idx="30">
                  <c:v>10188.76</c:v>
                </c:pt>
                <c:pt idx="31">
                  <c:v>10188.76</c:v>
                </c:pt>
                <c:pt idx="32">
                  <c:v>10188.76</c:v>
                </c:pt>
                <c:pt idx="33">
                  <c:v>10188.76</c:v>
                </c:pt>
                <c:pt idx="34">
                  <c:v>10188.76</c:v>
                </c:pt>
                <c:pt idx="35">
                  <c:v>10188.76</c:v>
                </c:pt>
                <c:pt idx="36">
                  <c:v>10188.76</c:v>
                </c:pt>
                <c:pt idx="37">
                  <c:v>10188.76</c:v>
                </c:pt>
                <c:pt idx="38">
                  <c:v>10188.76</c:v>
                </c:pt>
                <c:pt idx="39">
                  <c:v>10188.76</c:v>
                </c:pt>
                <c:pt idx="40">
                  <c:v>10188.76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D-4911-9FCC-AC78522CEC7D}"/>
            </c:ext>
          </c:extLst>
        </c:ser>
        <c:ser>
          <c:idx val="2"/>
          <c:order val="2"/>
          <c:tx>
            <c:strRef>
              <c:f>L13_Daten!$A$7</c:f>
              <c:strCache>
                <c:ptCount val="1"/>
                <c:pt idx="0">
                  <c:v>Lohnleitlinie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L13_Daten!$B$7:$AP$7</c:f>
              <c:numCache>
                <c:formatCode>0</c:formatCode>
                <c:ptCount val="41"/>
                <c:pt idx="0">
                  <c:v>6757</c:v>
                </c:pt>
                <c:pt idx="1">
                  <c:v>6951.6016</c:v>
                </c:pt>
                <c:pt idx="2">
                  <c:v>7146.2031999999999</c:v>
                </c:pt>
                <c:pt idx="3">
                  <c:v>7340.8047999999999</c:v>
                </c:pt>
                <c:pt idx="4">
                  <c:v>7535.4063999999998</c:v>
                </c:pt>
                <c:pt idx="5">
                  <c:v>7730.0079999999998</c:v>
                </c:pt>
                <c:pt idx="6">
                  <c:v>7925</c:v>
                </c:pt>
                <c:pt idx="7">
                  <c:v>8076.3567999999996</c:v>
                </c:pt>
                <c:pt idx="8">
                  <c:v>8227.7135999999991</c:v>
                </c:pt>
                <c:pt idx="9">
                  <c:v>8379.0703999999987</c:v>
                </c:pt>
                <c:pt idx="10">
                  <c:v>8530.4271999999983</c:v>
                </c:pt>
                <c:pt idx="11">
                  <c:v>8681.7839999999978</c:v>
                </c:pt>
                <c:pt idx="12">
                  <c:v>8833</c:v>
                </c:pt>
                <c:pt idx="13">
                  <c:v>8946.5175999999992</c:v>
                </c:pt>
                <c:pt idx="14">
                  <c:v>9060.0351999999984</c:v>
                </c:pt>
                <c:pt idx="15">
                  <c:v>9173.5527999999977</c:v>
                </c:pt>
                <c:pt idx="16">
                  <c:v>9287.0703999999969</c:v>
                </c:pt>
                <c:pt idx="17">
                  <c:v>9400.5879999999961</c:v>
                </c:pt>
                <c:pt idx="18">
                  <c:v>9514</c:v>
                </c:pt>
                <c:pt idx="19">
                  <c:v>9568.0560000000005</c:v>
                </c:pt>
                <c:pt idx="20">
                  <c:v>9622.112000000001</c:v>
                </c:pt>
                <c:pt idx="21">
                  <c:v>9676.1680000000015</c:v>
                </c:pt>
                <c:pt idx="22">
                  <c:v>9730.224000000002</c:v>
                </c:pt>
                <c:pt idx="23">
                  <c:v>9784.2800000000025</c:v>
                </c:pt>
                <c:pt idx="24">
                  <c:v>9838.336000000003</c:v>
                </c:pt>
                <c:pt idx="25" formatCode="General">
                  <c:v>9892</c:v>
                </c:pt>
                <c:pt idx="26" formatCode="General">
                  <c:v>9892</c:v>
                </c:pt>
                <c:pt idx="27" formatCode="General">
                  <c:v>9892</c:v>
                </c:pt>
                <c:pt idx="28" formatCode="General">
                  <c:v>9892</c:v>
                </c:pt>
                <c:pt idx="29" formatCode="General">
                  <c:v>9892</c:v>
                </c:pt>
                <c:pt idx="30" formatCode="General">
                  <c:v>9892</c:v>
                </c:pt>
                <c:pt idx="31" formatCode="General">
                  <c:v>9892</c:v>
                </c:pt>
                <c:pt idx="32" formatCode="General">
                  <c:v>9892</c:v>
                </c:pt>
                <c:pt idx="33" formatCode="General">
                  <c:v>9892</c:v>
                </c:pt>
                <c:pt idx="34" formatCode="General">
                  <c:v>9892</c:v>
                </c:pt>
                <c:pt idx="35" formatCode="General">
                  <c:v>9892</c:v>
                </c:pt>
                <c:pt idx="36" formatCode="General">
                  <c:v>9892</c:v>
                </c:pt>
                <c:pt idx="37" formatCode="General">
                  <c:v>9892</c:v>
                </c:pt>
                <c:pt idx="38" formatCode="General">
                  <c:v>9892</c:v>
                </c:pt>
                <c:pt idx="39" formatCode="General">
                  <c:v>9892</c:v>
                </c:pt>
                <c:pt idx="40" formatCode="General">
                  <c:v>9892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FD-4911-9FCC-AC78522CEC7D}"/>
            </c:ext>
          </c:extLst>
        </c:ser>
        <c:ser>
          <c:idx val="3"/>
          <c:order val="3"/>
          <c:tx>
            <c:strRef>
              <c:f>L13_Daten!$A$8</c:f>
              <c:strCache>
                <c:ptCount val="1"/>
                <c:pt idx="0">
                  <c:v>Bandposition c unten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L13_Daten!$B$8:$AP$8</c:f>
              <c:numCache>
                <c:formatCode>0</c:formatCode>
                <c:ptCount val="41"/>
                <c:pt idx="0">
                  <c:v>6554.29</c:v>
                </c:pt>
                <c:pt idx="1">
                  <c:v>6743.0535519999994</c:v>
                </c:pt>
                <c:pt idx="2">
                  <c:v>6931.8171039999997</c:v>
                </c:pt>
                <c:pt idx="3">
                  <c:v>7120.5806560000001</c:v>
                </c:pt>
                <c:pt idx="4">
                  <c:v>7309.3442079999995</c:v>
                </c:pt>
                <c:pt idx="5">
                  <c:v>7498.1077599999999</c:v>
                </c:pt>
                <c:pt idx="6">
                  <c:v>7687.25</c:v>
                </c:pt>
                <c:pt idx="7">
                  <c:v>7834.0660959999996</c:v>
                </c:pt>
                <c:pt idx="8">
                  <c:v>7980.8821919999991</c:v>
                </c:pt>
                <c:pt idx="9">
                  <c:v>8127.6982879999987</c:v>
                </c:pt>
                <c:pt idx="10">
                  <c:v>8274.5143839999982</c:v>
                </c:pt>
                <c:pt idx="11">
                  <c:v>8421.3304799999969</c:v>
                </c:pt>
                <c:pt idx="12">
                  <c:v>8568.01</c:v>
                </c:pt>
                <c:pt idx="13">
                  <c:v>8678.1220719999983</c:v>
                </c:pt>
                <c:pt idx="14">
                  <c:v>8788.2341439999982</c:v>
                </c:pt>
                <c:pt idx="15">
                  <c:v>8898.3462159999981</c:v>
                </c:pt>
                <c:pt idx="16">
                  <c:v>9008.4582879999962</c:v>
                </c:pt>
                <c:pt idx="17">
                  <c:v>9118.5703599999961</c:v>
                </c:pt>
                <c:pt idx="18">
                  <c:v>9228.58</c:v>
                </c:pt>
                <c:pt idx="19">
                  <c:v>9281.0143200000002</c:v>
                </c:pt>
                <c:pt idx="20">
                  <c:v>9333.4486400000005</c:v>
                </c:pt>
                <c:pt idx="21">
                  <c:v>9385.8829600000008</c:v>
                </c:pt>
                <c:pt idx="22">
                  <c:v>9438.3172800000011</c:v>
                </c:pt>
                <c:pt idx="23">
                  <c:v>9490.7516000000014</c:v>
                </c:pt>
                <c:pt idx="24">
                  <c:v>9543.1859200000017</c:v>
                </c:pt>
                <c:pt idx="25">
                  <c:v>9595.24</c:v>
                </c:pt>
                <c:pt idx="26">
                  <c:v>9595.24</c:v>
                </c:pt>
                <c:pt idx="27">
                  <c:v>9595.24</c:v>
                </c:pt>
                <c:pt idx="28">
                  <c:v>9595.24</c:v>
                </c:pt>
                <c:pt idx="29">
                  <c:v>9595.24</c:v>
                </c:pt>
                <c:pt idx="30">
                  <c:v>9595.24</c:v>
                </c:pt>
                <c:pt idx="31">
                  <c:v>9595.24</c:v>
                </c:pt>
                <c:pt idx="32">
                  <c:v>9595.24</c:v>
                </c:pt>
                <c:pt idx="33">
                  <c:v>9595.24</c:v>
                </c:pt>
                <c:pt idx="34">
                  <c:v>9595.24</c:v>
                </c:pt>
                <c:pt idx="35">
                  <c:v>9595.24</c:v>
                </c:pt>
                <c:pt idx="36">
                  <c:v>9595.24</c:v>
                </c:pt>
                <c:pt idx="37">
                  <c:v>9595.24</c:v>
                </c:pt>
                <c:pt idx="38">
                  <c:v>9595.24</c:v>
                </c:pt>
                <c:pt idx="39">
                  <c:v>9595.24</c:v>
                </c:pt>
                <c:pt idx="40">
                  <c:v>9595.24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8FD-4911-9FCC-AC78522CEC7D}"/>
            </c:ext>
          </c:extLst>
        </c:ser>
        <c:ser>
          <c:idx val="4"/>
          <c:order val="4"/>
          <c:tx>
            <c:strRef>
              <c:f>L13_Daten!$A$9</c:f>
              <c:strCache>
                <c:ptCount val="1"/>
                <c:pt idx="0">
                  <c:v>Maximallohn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L13_Daten!$B$9:$AP$9</c:f>
              <c:numCache>
                <c:formatCode>0</c:formatCode>
                <c:ptCount val="41"/>
                <c:pt idx="0">
                  <c:v>10189</c:v>
                </c:pt>
                <c:pt idx="1">
                  <c:v>10189</c:v>
                </c:pt>
                <c:pt idx="2">
                  <c:v>10189</c:v>
                </c:pt>
                <c:pt idx="3">
                  <c:v>10189</c:v>
                </c:pt>
                <c:pt idx="4">
                  <c:v>10189</c:v>
                </c:pt>
                <c:pt idx="5">
                  <c:v>10189</c:v>
                </c:pt>
                <c:pt idx="6">
                  <c:v>10189</c:v>
                </c:pt>
                <c:pt idx="7">
                  <c:v>10189</c:v>
                </c:pt>
                <c:pt idx="8">
                  <c:v>10189</c:v>
                </c:pt>
                <c:pt idx="9">
                  <c:v>10189</c:v>
                </c:pt>
                <c:pt idx="10">
                  <c:v>10189</c:v>
                </c:pt>
                <c:pt idx="11">
                  <c:v>10189</c:v>
                </c:pt>
                <c:pt idx="12">
                  <c:v>10189</c:v>
                </c:pt>
                <c:pt idx="13">
                  <c:v>10189</c:v>
                </c:pt>
                <c:pt idx="14">
                  <c:v>10189</c:v>
                </c:pt>
                <c:pt idx="15">
                  <c:v>10189</c:v>
                </c:pt>
                <c:pt idx="16">
                  <c:v>10189</c:v>
                </c:pt>
                <c:pt idx="17">
                  <c:v>10189</c:v>
                </c:pt>
                <c:pt idx="18">
                  <c:v>10189</c:v>
                </c:pt>
                <c:pt idx="19">
                  <c:v>10189</c:v>
                </c:pt>
                <c:pt idx="20">
                  <c:v>10189</c:v>
                </c:pt>
                <c:pt idx="21">
                  <c:v>10189</c:v>
                </c:pt>
                <c:pt idx="22">
                  <c:v>10189</c:v>
                </c:pt>
                <c:pt idx="23">
                  <c:v>10189</c:v>
                </c:pt>
                <c:pt idx="24">
                  <c:v>10189</c:v>
                </c:pt>
                <c:pt idx="25">
                  <c:v>10189</c:v>
                </c:pt>
                <c:pt idx="26">
                  <c:v>10189</c:v>
                </c:pt>
                <c:pt idx="27">
                  <c:v>10189</c:v>
                </c:pt>
                <c:pt idx="28">
                  <c:v>10189</c:v>
                </c:pt>
                <c:pt idx="29">
                  <c:v>10189</c:v>
                </c:pt>
                <c:pt idx="30">
                  <c:v>10189</c:v>
                </c:pt>
                <c:pt idx="31">
                  <c:v>10189</c:v>
                </c:pt>
                <c:pt idx="32">
                  <c:v>10189</c:v>
                </c:pt>
                <c:pt idx="33">
                  <c:v>10189</c:v>
                </c:pt>
                <c:pt idx="34">
                  <c:v>10189</c:v>
                </c:pt>
                <c:pt idx="35">
                  <c:v>10189</c:v>
                </c:pt>
                <c:pt idx="36">
                  <c:v>10189</c:v>
                </c:pt>
                <c:pt idx="37">
                  <c:v>10189</c:v>
                </c:pt>
                <c:pt idx="38">
                  <c:v>10189</c:v>
                </c:pt>
                <c:pt idx="39">
                  <c:v>10189</c:v>
                </c:pt>
                <c:pt idx="40">
                  <c:v>10189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FD-4911-9FCC-AC78522CEC7D}"/>
            </c:ext>
          </c:extLst>
        </c:ser>
        <c:ser>
          <c:idx val="5"/>
          <c:order val="5"/>
          <c:tx>
            <c:strRef>
              <c:f>L13_Daten!$A$10</c:f>
              <c:strCache>
                <c:ptCount val="1"/>
                <c:pt idx="0">
                  <c:v>Minimallohn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L12_Daten!$B$5:$AP$5</c:f>
              <c:numCache>
                <c:formatCode>General</c:formatCode>
                <c:ptCount val="41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  <c:pt idx="29">
                  <c:v>54</c:v>
                </c:pt>
                <c:pt idx="30">
                  <c:v>55</c:v>
                </c:pt>
                <c:pt idx="31">
                  <c:v>56</c:v>
                </c:pt>
                <c:pt idx="32">
                  <c:v>57</c:v>
                </c:pt>
                <c:pt idx="33">
                  <c:v>58</c:v>
                </c:pt>
                <c:pt idx="34">
                  <c:v>59</c:v>
                </c:pt>
                <c:pt idx="35">
                  <c:v>60</c:v>
                </c:pt>
                <c:pt idx="36">
                  <c:v>61</c:v>
                </c:pt>
                <c:pt idx="37">
                  <c:v>62</c:v>
                </c:pt>
                <c:pt idx="38">
                  <c:v>63</c:v>
                </c:pt>
                <c:pt idx="39">
                  <c:v>64</c:v>
                </c:pt>
                <c:pt idx="40">
                  <c:v>65</c:v>
                </c:pt>
              </c:numCache>
            </c:numRef>
          </c:cat>
          <c:val>
            <c:numRef>
              <c:f>L13_Daten!$B$10:$AP$10</c:f>
              <c:numCache>
                <c:formatCode>0</c:formatCode>
                <c:ptCount val="41"/>
                <c:pt idx="0">
                  <c:v>6757</c:v>
                </c:pt>
                <c:pt idx="1">
                  <c:v>6757</c:v>
                </c:pt>
                <c:pt idx="2">
                  <c:v>6757</c:v>
                </c:pt>
                <c:pt idx="3">
                  <c:v>6757</c:v>
                </c:pt>
                <c:pt idx="4">
                  <c:v>6757</c:v>
                </c:pt>
                <c:pt idx="5">
                  <c:v>6757</c:v>
                </c:pt>
                <c:pt idx="6">
                  <c:v>6757</c:v>
                </c:pt>
                <c:pt idx="7">
                  <c:v>6757</c:v>
                </c:pt>
                <c:pt idx="8">
                  <c:v>6757</c:v>
                </c:pt>
                <c:pt idx="9">
                  <c:v>6757</c:v>
                </c:pt>
                <c:pt idx="10">
                  <c:v>6757</c:v>
                </c:pt>
                <c:pt idx="11">
                  <c:v>6757</c:v>
                </c:pt>
                <c:pt idx="12">
                  <c:v>6757</c:v>
                </c:pt>
                <c:pt idx="13">
                  <c:v>6757</c:v>
                </c:pt>
                <c:pt idx="14">
                  <c:v>6757</c:v>
                </c:pt>
                <c:pt idx="15">
                  <c:v>6757</c:v>
                </c:pt>
                <c:pt idx="16">
                  <c:v>6757</c:v>
                </c:pt>
                <c:pt idx="17">
                  <c:v>6757</c:v>
                </c:pt>
                <c:pt idx="18">
                  <c:v>6757</c:v>
                </c:pt>
                <c:pt idx="19">
                  <c:v>6757</c:v>
                </c:pt>
                <c:pt idx="20">
                  <c:v>6757</c:v>
                </c:pt>
                <c:pt idx="21">
                  <c:v>6757</c:v>
                </c:pt>
                <c:pt idx="22">
                  <c:v>6757</c:v>
                </c:pt>
                <c:pt idx="23">
                  <c:v>6757</c:v>
                </c:pt>
                <c:pt idx="24">
                  <c:v>6757</c:v>
                </c:pt>
                <c:pt idx="25">
                  <c:v>6757</c:v>
                </c:pt>
                <c:pt idx="26">
                  <c:v>6757</c:v>
                </c:pt>
                <c:pt idx="27">
                  <c:v>6757</c:v>
                </c:pt>
                <c:pt idx="28">
                  <c:v>6757</c:v>
                </c:pt>
                <c:pt idx="29">
                  <c:v>6757</c:v>
                </c:pt>
                <c:pt idx="30">
                  <c:v>6757</c:v>
                </c:pt>
                <c:pt idx="31">
                  <c:v>6757</c:v>
                </c:pt>
                <c:pt idx="32">
                  <c:v>6757</c:v>
                </c:pt>
                <c:pt idx="33">
                  <c:v>6757</c:v>
                </c:pt>
                <c:pt idx="34">
                  <c:v>6757</c:v>
                </c:pt>
                <c:pt idx="35">
                  <c:v>6757</c:v>
                </c:pt>
                <c:pt idx="36">
                  <c:v>6757</c:v>
                </c:pt>
                <c:pt idx="37">
                  <c:v>6757</c:v>
                </c:pt>
                <c:pt idx="38">
                  <c:v>6757</c:v>
                </c:pt>
                <c:pt idx="39">
                  <c:v>6757</c:v>
                </c:pt>
                <c:pt idx="40">
                  <c:v>6757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8FD-4911-9FCC-AC78522CE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033888"/>
        <c:axId val="1337028640"/>
      </c:lineChart>
      <c:catAx>
        <c:axId val="13370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28640"/>
        <c:crosses val="autoZero"/>
        <c:auto val="1"/>
        <c:lblAlgn val="ctr"/>
        <c:lblOffset val="100"/>
        <c:noMultiLvlLbl val="0"/>
      </c:catAx>
      <c:valAx>
        <c:axId val="1337028640"/>
        <c:scaling>
          <c:orientation val="minMax"/>
          <c:max val="10500"/>
          <c:min val="6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3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CH"/>
              <a:t>Lohnband L16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6.0148234707076906E-2"/>
          <c:y val="9.7502648994148108E-2"/>
          <c:w val="0.92428913071289609"/>
          <c:h val="0.7813790666639896"/>
        </c:manualLayout>
      </c:layout>
      <c:lineChart>
        <c:grouping val="standard"/>
        <c:varyColors val="0"/>
        <c:ser>
          <c:idx val="0"/>
          <c:order val="0"/>
          <c:tx>
            <c:strRef>
              <c:f>L16_Daten!$A$5</c:f>
              <c:strCache>
                <c:ptCount val="1"/>
                <c:pt idx="0">
                  <c:v>Massgebendes Lebensalter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L16_Daten!$B$5:$AM$5</c:f>
              <c:numCache>
                <c:formatCode>General</c:formatCode>
                <c:ptCount val="38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53</c:v>
                </c:pt>
                <c:pt idx="26">
                  <c:v>54</c:v>
                </c:pt>
                <c:pt idx="27">
                  <c:v>55</c:v>
                </c:pt>
                <c:pt idx="28">
                  <c:v>56</c:v>
                </c:pt>
                <c:pt idx="29">
                  <c:v>57</c:v>
                </c:pt>
                <c:pt idx="30">
                  <c:v>58</c:v>
                </c:pt>
                <c:pt idx="31">
                  <c:v>59</c:v>
                </c:pt>
                <c:pt idx="32">
                  <c:v>60</c:v>
                </c:pt>
                <c:pt idx="33">
                  <c:v>61</c:v>
                </c:pt>
                <c:pt idx="34">
                  <c:v>62</c:v>
                </c:pt>
                <c:pt idx="35">
                  <c:v>63</c:v>
                </c:pt>
                <c:pt idx="36">
                  <c:v>64</c:v>
                </c:pt>
                <c:pt idx="37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DE-447D-BE98-38922C93D245}"/>
            </c:ext>
          </c:extLst>
        </c:ser>
        <c:ser>
          <c:idx val="1"/>
          <c:order val="1"/>
          <c:tx>
            <c:strRef>
              <c:f>L16_Daten!$A$6</c:f>
              <c:strCache>
                <c:ptCount val="1"/>
                <c:pt idx="0">
                  <c:v>Bandposition c oben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L16_Daten!$B$6:$AM$6</c:f>
              <c:numCache>
                <c:formatCode>0</c:formatCode>
                <c:ptCount val="38"/>
                <c:pt idx="0">
                  <c:v>8052.54</c:v>
                </c:pt>
                <c:pt idx="1">
                  <c:v>8284.453152</c:v>
                </c:pt>
                <c:pt idx="2">
                  <c:v>8516.366304000001</c:v>
                </c:pt>
                <c:pt idx="3">
                  <c:v>8748.2794560000002</c:v>
                </c:pt>
                <c:pt idx="4">
                  <c:v>8980.1926080000012</c:v>
                </c:pt>
                <c:pt idx="5">
                  <c:v>9212.1057600000022</c:v>
                </c:pt>
                <c:pt idx="6">
                  <c:v>9444.07</c:v>
                </c:pt>
                <c:pt idx="7">
                  <c:v>9624.4468959999995</c:v>
                </c:pt>
                <c:pt idx="8">
                  <c:v>9804.823792000001</c:v>
                </c:pt>
                <c:pt idx="9">
                  <c:v>9985.2006880000008</c:v>
                </c:pt>
                <c:pt idx="10">
                  <c:v>10165.577584000001</c:v>
                </c:pt>
                <c:pt idx="11">
                  <c:v>10345.95448</c:v>
                </c:pt>
                <c:pt idx="12">
                  <c:v>10526.6</c:v>
                </c:pt>
                <c:pt idx="13">
                  <c:v>10661.882672</c:v>
                </c:pt>
                <c:pt idx="14">
                  <c:v>10797.165343999999</c:v>
                </c:pt>
                <c:pt idx="15">
                  <c:v>10932.448015999998</c:v>
                </c:pt>
                <c:pt idx="16">
                  <c:v>11067.730687999998</c:v>
                </c:pt>
                <c:pt idx="17">
                  <c:v>11203.013359999997</c:v>
                </c:pt>
                <c:pt idx="18">
                  <c:v>11338.24</c:v>
                </c:pt>
                <c:pt idx="19">
                  <c:v>11402.660320000001</c:v>
                </c:pt>
                <c:pt idx="20">
                  <c:v>11467.08064</c:v>
                </c:pt>
                <c:pt idx="21">
                  <c:v>11531.500959999999</c:v>
                </c:pt>
                <c:pt idx="22">
                  <c:v>11595.92128</c:v>
                </c:pt>
                <c:pt idx="23">
                  <c:v>11660.3416</c:v>
                </c:pt>
                <c:pt idx="24">
                  <c:v>11724.761919999999</c:v>
                </c:pt>
                <c:pt idx="25">
                  <c:v>11789.380000000001</c:v>
                </c:pt>
                <c:pt idx="26">
                  <c:v>11789.380000000001</c:v>
                </c:pt>
                <c:pt idx="27">
                  <c:v>11789.380000000001</c:v>
                </c:pt>
                <c:pt idx="28">
                  <c:v>11789.380000000001</c:v>
                </c:pt>
                <c:pt idx="29">
                  <c:v>11789.380000000001</c:v>
                </c:pt>
                <c:pt idx="30">
                  <c:v>11789.380000000001</c:v>
                </c:pt>
                <c:pt idx="31">
                  <c:v>11789.380000000001</c:v>
                </c:pt>
                <c:pt idx="32">
                  <c:v>11789.380000000001</c:v>
                </c:pt>
                <c:pt idx="33">
                  <c:v>11789.380000000001</c:v>
                </c:pt>
                <c:pt idx="34">
                  <c:v>11789.380000000001</c:v>
                </c:pt>
                <c:pt idx="35">
                  <c:v>11789.380000000001</c:v>
                </c:pt>
                <c:pt idx="36">
                  <c:v>11789.380000000001</c:v>
                </c:pt>
                <c:pt idx="37">
                  <c:v>11789.380000000001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DE-447D-BE98-38922C93D245}"/>
            </c:ext>
          </c:extLst>
        </c:ser>
        <c:ser>
          <c:idx val="2"/>
          <c:order val="2"/>
          <c:tx>
            <c:strRef>
              <c:f>L16_Daten!$A$7</c:f>
              <c:strCache>
                <c:ptCount val="1"/>
                <c:pt idx="0">
                  <c:v>Lohnleitlinie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L16_Daten!$B$7:$AM$7</c:f>
              <c:numCache>
                <c:formatCode>0</c:formatCode>
                <c:ptCount val="38"/>
                <c:pt idx="0">
                  <c:v>7818</c:v>
                </c:pt>
                <c:pt idx="1">
                  <c:v>8043.1584000000003</c:v>
                </c:pt>
                <c:pt idx="2">
                  <c:v>8268.3168000000005</c:v>
                </c:pt>
                <c:pt idx="3">
                  <c:v>8493.4752000000008</c:v>
                </c:pt>
                <c:pt idx="4">
                  <c:v>8718.633600000001</c:v>
                </c:pt>
                <c:pt idx="5">
                  <c:v>8943.7920000000013</c:v>
                </c:pt>
                <c:pt idx="6">
                  <c:v>9169</c:v>
                </c:pt>
                <c:pt idx="7">
                  <c:v>9344.1232</c:v>
                </c:pt>
                <c:pt idx="8">
                  <c:v>9519.2464</c:v>
                </c:pt>
                <c:pt idx="9">
                  <c:v>9694.3696</c:v>
                </c:pt>
                <c:pt idx="10">
                  <c:v>9869.4928</c:v>
                </c:pt>
                <c:pt idx="11">
                  <c:v>10044.616</c:v>
                </c:pt>
                <c:pt idx="12">
                  <c:v>10220</c:v>
                </c:pt>
                <c:pt idx="13">
                  <c:v>10351.3424</c:v>
                </c:pt>
                <c:pt idx="14">
                  <c:v>10482.684799999999</c:v>
                </c:pt>
                <c:pt idx="15">
                  <c:v>10614.027199999999</c:v>
                </c:pt>
                <c:pt idx="16">
                  <c:v>10745.369599999998</c:v>
                </c:pt>
                <c:pt idx="17">
                  <c:v>10876.711999999998</c:v>
                </c:pt>
                <c:pt idx="18">
                  <c:v>11008</c:v>
                </c:pt>
                <c:pt idx="19">
                  <c:v>11070.544</c:v>
                </c:pt>
                <c:pt idx="20">
                  <c:v>11133.088</c:v>
                </c:pt>
                <c:pt idx="21">
                  <c:v>11195.632</c:v>
                </c:pt>
                <c:pt idx="22">
                  <c:v>11258.175999999999</c:v>
                </c:pt>
                <c:pt idx="23">
                  <c:v>11320.72</c:v>
                </c:pt>
                <c:pt idx="24">
                  <c:v>11383.263999999999</c:v>
                </c:pt>
                <c:pt idx="25" formatCode="General">
                  <c:v>11446</c:v>
                </c:pt>
                <c:pt idx="26" formatCode="General">
                  <c:v>11446</c:v>
                </c:pt>
                <c:pt idx="27" formatCode="General">
                  <c:v>11446</c:v>
                </c:pt>
                <c:pt idx="28" formatCode="General">
                  <c:v>11446</c:v>
                </c:pt>
                <c:pt idx="29" formatCode="General">
                  <c:v>11446</c:v>
                </c:pt>
                <c:pt idx="30" formatCode="General">
                  <c:v>11446</c:v>
                </c:pt>
                <c:pt idx="31" formatCode="General">
                  <c:v>11446</c:v>
                </c:pt>
                <c:pt idx="32" formatCode="General">
                  <c:v>11446</c:v>
                </c:pt>
                <c:pt idx="33" formatCode="General">
                  <c:v>11446</c:v>
                </c:pt>
                <c:pt idx="34" formatCode="General">
                  <c:v>11446</c:v>
                </c:pt>
                <c:pt idx="35" formatCode="General">
                  <c:v>11446</c:v>
                </c:pt>
                <c:pt idx="36" formatCode="General">
                  <c:v>11446</c:v>
                </c:pt>
                <c:pt idx="37" formatCode="General">
                  <c:v>11446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DE-447D-BE98-38922C93D245}"/>
            </c:ext>
          </c:extLst>
        </c:ser>
        <c:ser>
          <c:idx val="3"/>
          <c:order val="3"/>
          <c:tx>
            <c:strRef>
              <c:f>L16_Daten!$A$8</c:f>
              <c:strCache>
                <c:ptCount val="1"/>
                <c:pt idx="0">
                  <c:v>Bandposition c unten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L16_Daten!$B$8:$AM$8</c:f>
              <c:numCache>
                <c:formatCode>0</c:formatCode>
                <c:ptCount val="38"/>
                <c:pt idx="0">
                  <c:v>7583.46</c:v>
                </c:pt>
                <c:pt idx="1">
                  <c:v>7801.8636480000005</c:v>
                </c:pt>
                <c:pt idx="2">
                  <c:v>8020.267296</c:v>
                </c:pt>
                <c:pt idx="3">
                  <c:v>8238.6709440000013</c:v>
                </c:pt>
                <c:pt idx="4">
                  <c:v>8457.0745920000008</c:v>
                </c:pt>
                <c:pt idx="5">
                  <c:v>8675.4782400000004</c:v>
                </c:pt>
                <c:pt idx="6">
                  <c:v>8893.93</c:v>
                </c:pt>
                <c:pt idx="7">
                  <c:v>9063.7995040000005</c:v>
                </c:pt>
                <c:pt idx="8">
                  <c:v>9233.6690079999989</c:v>
                </c:pt>
                <c:pt idx="9">
                  <c:v>9403.5385119999992</c:v>
                </c:pt>
                <c:pt idx="10">
                  <c:v>9573.4080159999994</c:v>
                </c:pt>
                <c:pt idx="11">
                  <c:v>9743.2775199999996</c:v>
                </c:pt>
                <c:pt idx="12">
                  <c:v>9913.4</c:v>
                </c:pt>
                <c:pt idx="13">
                  <c:v>10040.802127999999</c:v>
                </c:pt>
                <c:pt idx="14">
                  <c:v>10168.204255999999</c:v>
                </c:pt>
                <c:pt idx="15">
                  <c:v>10295.606383999999</c:v>
                </c:pt>
                <c:pt idx="16">
                  <c:v>10423.008511999999</c:v>
                </c:pt>
                <c:pt idx="17">
                  <c:v>10550.410639999998</c:v>
                </c:pt>
                <c:pt idx="18">
                  <c:v>10677.76</c:v>
                </c:pt>
                <c:pt idx="19">
                  <c:v>10738.427679999999</c:v>
                </c:pt>
                <c:pt idx="20">
                  <c:v>10799.095359999999</c:v>
                </c:pt>
                <c:pt idx="21">
                  <c:v>10859.76304</c:v>
                </c:pt>
                <c:pt idx="22">
                  <c:v>10920.430719999998</c:v>
                </c:pt>
                <c:pt idx="23">
                  <c:v>10981.098399999999</c:v>
                </c:pt>
                <c:pt idx="24">
                  <c:v>11041.766079999999</c:v>
                </c:pt>
                <c:pt idx="25">
                  <c:v>11102.619999999999</c:v>
                </c:pt>
                <c:pt idx="26">
                  <c:v>11102.619999999999</c:v>
                </c:pt>
                <c:pt idx="27">
                  <c:v>11102.619999999999</c:v>
                </c:pt>
                <c:pt idx="28">
                  <c:v>11102.619999999999</c:v>
                </c:pt>
                <c:pt idx="29">
                  <c:v>11102.619999999999</c:v>
                </c:pt>
                <c:pt idx="30">
                  <c:v>11102.619999999999</c:v>
                </c:pt>
                <c:pt idx="31">
                  <c:v>11102.619999999999</c:v>
                </c:pt>
                <c:pt idx="32">
                  <c:v>11102.619999999999</c:v>
                </c:pt>
                <c:pt idx="33">
                  <c:v>11102.619999999999</c:v>
                </c:pt>
                <c:pt idx="34">
                  <c:v>11102.619999999999</c:v>
                </c:pt>
                <c:pt idx="35">
                  <c:v>11102.619999999999</c:v>
                </c:pt>
                <c:pt idx="36">
                  <c:v>11102.619999999999</c:v>
                </c:pt>
                <c:pt idx="37">
                  <c:v>11102.619999999999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DE-447D-BE98-38922C93D245}"/>
            </c:ext>
          </c:extLst>
        </c:ser>
        <c:ser>
          <c:idx val="4"/>
          <c:order val="4"/>
          <c:tx>
            <c:strRef>
              <c:f>L16_Daten!$A$9</c:f>
              <c:strCache>
                <c:ptCount val="1"/>
                <c:pt idx="0">
                  <c:v>Maximallohn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val>
            <c:numRef>
              <c:f>L16_Daten!$B$9:$AM$9</c:f>
              <c:numCache>
                <c:formatCode>0</c:formatCode>
                <c:ptCount val="38"/>
                <c:pt idx="0">
                  <c:v>11789</c:v>
                </c:pt>
                <c:pt idx="1">
                  <c:v>11789</c:v>
                </c:pt>
                <c:pt idx="2">
                  <c:v>11789</c:v>
                </c:pt>
                <c:pt idx="3">
                  <c:v>11789</c:v>
                </c:pt>
                <c:pt idx="4">
                  <c:v>11789</c:v>
                </c:pt>
                <c:pt idx="5">
                  <c:v>11789</c:v>
                </c:pt>
                <c:pt idx="6">
                  <c:v>11789</c:v>
                </c:pt>
                <c:pt idx="7">
                  <c:v>11789</c:v>
                </c:pt>
                <c:pt idx="8">
                  <c:v>11789</c:v>
                </c:pt>
                <c:pt idx="9">
                  <c:v>11789</c:v>
                </c:pt>
                <c:pt idx="10">
                  <c:v>11789</c:v>
                </c:pt>
                <c:pt idx="11">
                  <c:v>11789</c:v>
                </c:pt>
                <c:pt idx="12">
                  <c:v>11789</c:v>
                </c:pt>
                <c:pt idx="13">
                  <c:v>11789</c:v>
                </c:pt>
                <c:pt idx="14">
                  <c:v>11789</c:v>
                </c:pt>
                <c:pt idx="15">
                  <c:v>11789</c:v>
                </c:pt>
                <c:pt idx="16">
                  <c:v>11789</c:v>
                </c:pt>
                <c:pt idx="17">
                  <c:v>11789</c:v>
                </c:pt>
                <c:pt idx="18">
                  <c:v>11789</c:v>
                </c:pt>
                <c:pt idx="19">
                  <c:v>11789</c:v>
                </c:pt>
                <c:pt idx="20">
                  <c:v>11789</c:v>
                </c:pt>
                <c:pt idx="21">
                  <c:v>11789</c:v>
                </c:pt>
                <c:pt idx="22">
                  <c:v>11789</c:v>
                </c:pt>
                <c:pt idx="23">
                  <c:v>11789</c:v>
                </c:pt>
                <c:pt idx="24">
                  <c:v>11789</c:v>
                </c:pt>
                <c:pt idx="25">
                  <c:v>11789</c:v>
                </c:pt>
                <c:pt idx="26">
                  <c:v>11789</c:v>
                </c:pt>
                <c:pt idx="27">
                  <c:v>11789</c:v>
                </c:pt>
                <c:pt idx="28">
                  <c:v>11789</c:v>
                </c:pt>
                <c:pt idx="29">
                  <c:v>11789</c:v>
                </c:pt>
                <c:pt idx="30">
                  <c:v>11789</c:v>
                </c:pt>
                <c:pt idx="31">
                  <c:v>11789</c:v>
                </c:pt>
                <c:pt idx="32">
                  <c:v>11789</c:v>
                </c:pt>
                <c:pt idx="33">
                  <c:v>11789</c:v>
                </c:pt>
                <c:pt idx="34">
                  <c:v>11789</c:v>
                </c:pt>
                <c:pt idx="35">
                  <c:v>11789</c:v>
                </c:pt>
                <c:pt idx="36">
                  <c:v>11789</c:v>
                </c:pt>
                <c:pt idx="37">
                  <c:v>11789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2DE-447D-BE98-38922C93D245}"/>
            </c:ext>
          </c:extLst>
        </c:ser>
        <c:ser>
          <c:idx val="5"/>
          <c:order val="5"/>
          <c:tx>
            <c:strRef>
              <c:f>L16_Daten!$A$10</c:f>
              <c:strCache>
                <c:ptCount val="1"/>
                <c:pt idx="0">
                  <c:v>Minimallohn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val>
            <c:numRef>
              <c:f>L16_Daten!$B$10:$AM$10</c:f>
              <c:numCache>
                <c:formatCode>0</c:formatCode>
                <c:ptCount val="38"/>
                <c:pt idx="0">
                  <c:v>7818</c:v>
                </c:pt>
                <c:pt idx="1">
                  <c:v>7818</c:v>
                </c:pt>
                <c:pt idx="2">
                  <c:v>7818</c:v>
                </c:pt>
                <c:pt idx="3">
                  <c:v>7818</c:v>
                </c:pt>
                <c:pt idx="4">
                  <c:v>7818</c:v>
                </c:pt>
                <c:pt idx="5">
                  <c:v>7818</c:v>
                </c:pt>
                <c:pt idx="6">
                  <c:v>7818</c:v>
                </c:pt>
                <c:pt idx="7">
                  <c:v>7818</c:v>
                </c:pt>
                <c:pt idx="8">
                  <c:v>7818</c:v>
                </c:pt>
                <c:pt idx="9">
                  <c:v>7818</c:v>
                </c:pt>
                <c:pt idx="10">
                  <c:v>7818</c:v>
                </c:pt>
                <c:pt idx="11">
                  <c:v>7818</c:v>
                </c:pt>
                <c:pt idx="12">
                  <c:v>7818</c:v>
                </c:pt>
                <c:pt idx="13">
                  <c:v>7818</c:v>
                </c:pt>
                <c:pt idx="14">
                  <c:v>7818</c:v>
                </c:pt>
                <c:pt idx="15">
                  <c:v>7818</c:v>
                </c:pt>
                <c:pt idx="16">
                  <c:v>7818</c:v>
                </c:pt>
                <c:pt idx="17">
                  <c:v>7818</c:v>
                </c:pt>
                <c:pt idx="18">
                  <c:v>7818</c:v>
                </c:pt>
                <c:pt idx="19">
                  <c:v>7818</c:v>
                </c:pt>
                <c:pt idx="20">
                  <c:v>7818</c:v>
                </c:pt>
                <c:pt idx="21">
                  <c:v>7818</c:v>
                </c:pt>
                <c:pt idx="22">
                  <c:v>7818</c:v>
                </c:pt>
                <c:pt idx="23">
                  <c:v>7818</c:v>
                </c:pt>
                <c:pt idx="24">
                  <c:v>7818</c:v>
                </c:pt>
                <c:pt idx="25">
                  <c:v>7818</c:v>
                </c:pt>
                <c:pt idx="26">
                  <c:v>7818</c:v>
                </c:pt>
                <c:pt idx="27">
                  <c:v>7818</c:v>
                </c:pt>
                <c:pt idx="28">
                  <c:v>7818</c:v>
                </c:pt>
                <c:pt idx="29">
                  <c:v>7818</c:v>
                </c:pt>
                <c:pt idx="30">
                  <c:v>7818</c:v>
                </c:pt>
                <c:pt idx="31">
                  <c:v>7818</c:v>
                </c:pt>
                <c:pt idx="32">
                  <c:v>7818</c:v>
                </c:pt>
                <c:pt idx="33">
                  <c:v>7818</c:v>
                </c:pt>
                <c:pt idx="34">
                  <c:v>7818</c:v>
                </c:pt>
                <c:pt idx="35">
                  <c:v>7818</c:v>
                </c:pt>
                <c:pt idx="36">
                  <c:v>7818</c:v>
                </c:pt>
                <c:pt idx="37">
                  <c:v>7818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2DE-447D-BE98-38922C93D2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7033888"/>
        <c:axId val="1337028640"/>
      </c:lineChart>
      <c:catAx>
        <c:axId val="1337033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28640"/>
        <c:crosses val="autoZero"/>
        <c:auto val="1"/>
        <c:lblAlgn val="ctr"/>
        <c:lblOffset val="100"/>
        <c:noMultiLvlLbl val="0"/>
      </c:catAx>
      <c:valAx>
        <c:axId val="1337028640"/>
        <c:scaling>
          <c:orientation val="minMax"/>
          <c:max val="12000"/>
          <c:min val="7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703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1460352</xdr:colOff>
      <xdr:row>12</xdr:row>
      <xdr:rowOff>130437</xdr:rowOff>
    </xdr:from>
    <xdr:to>
      <xdr:col>11</xdr:col>
      <xdr:colOff>499784</xdr:colOff>
      <xdr:row>39</xdr:row>
      <xdr:rowOff>23756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1E05C46-F0EC-4F65-8346-674DDC5258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1460352</xdr:colOff>
      <xdr:row>12</xdr:row>
      <xdr:rowOff>107577</xdr:rowOff>
    </xdr:from>
    <xdr:to>
      <xdr:col>11</xdr:col>
      <xdr:colOff>499784</xdr:colOff>
      <xdr:row>39</xdr:row>
      <xdr:rowOff>896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9472CC98-7AF5-1DD5-388F-324651CD4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1460352</xdr:colOff>
      <xdr:row>12</xdr:row>
      <xdr:rowOff>130437</xdr:rowOff>
    </xdr:from>
    <xdr:to>
      <xdr:col>11</xdr:col>
      <xdr:colOff>499784</xdr:colOff>
      <xdr:row>39</xdr:row>
      <xdr:rowOff>23756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51F78861-D3EA-424B-A71F-7CE6955CEC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12</xdr:row>
      <xdr:rowOff>110117</xdr:rowOff>
    </xdr:from>
    <xdr:to>
      <xdr:col>11</xdr:col>
      <xdr:colOff>548192</xdr:colOff>
      <xdr:row>39</xdr:row>
      <xdr:rowOff>4706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183B8FA-922A-44A9-94FC-31866B5D66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12</xdr:row>
      <xdr:rowOff>106680</xdr:rowOff>
    </xdr:from>
    <xdr:to>
      <xdr:col>11</xdr:col>
      <xdr:colOff>548192</xdr:colOff>
      <xdr:row>39</xdr:row>
      <xdr:rowOff>1269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6A7D065B-6D03-4429-8FCE-15A0C29A45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1506072</xdr:colOff>
      <xdr:row>12</xdr:row>
      <xdr:rowOff>107577</xdr:rowOff>
    </xdr:from>
    <xdr:to>
      <xdr:col>11</xdr:col>
      <xdr:colOff>545504</xdr:colOff>
      <xdr:row>39</xdr:row>
      <xdr:rowOff>896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E45BE24-D72D-4CC4-A4F7-DDDBA5A4A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dominik.murer@outlook.com" TargetMode="External"/><Relationship Id="rId1" Type="http://schemas.openxmlformats.org/officeDocument/2006/relationships/hyperlink" Target="https://gesetze.nw.ch/app/de/texts_of_law/165.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minik.murer@outlook.com" TargetMode="External"/><Relationship Id="rId1" Type="http://schemas.openxmlformats.org/officeDocument/2006/relationships/hyperlink" Target="https://gesetze.nw.ch/app/de/texts_of_law/165.117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mailto:dominik.murer@outlook.com" TargetMode="External"/><Relationship Id="rId1" Type="http://schemas.openxmlformats.org/officeDocument/2006/relationships/hyperlink" Target="https://gesetze.nw.ch/app/de/texts_of_law/165.117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ominik.murer@outlook.com" TargetMode="External"/><Relationship Id="rId1" Type="http://schemas.openxmlformats.org/officeDocument/2006/relationships/hyperlink" Target="https://gesetze.nw.ch/app/de/texts_of_law/165.117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mailto:dominik.murer@outlook.com" TargetMode="External"/><Relationship Id="rId1" Type="http://schemas.openxmlformats.org/officeDocument/2006/relationships/hyperlink" Target="https://gesetze.nw.ch/app/de/texts_of_law/165.117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hyperlink" Target="mailto:dominik.murer@outlook.com" TargetMode="External"/><Relationship Id="rId1" Type="http://schemas.openxmlformats.org/officeDocument/2006/relationships/hyperlink" Target="https://gesetze.nw.ch/app/de/texts_of_law/165.1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19CEE-CE89-4B88-8BF2-2F91AF1C134A}">
  <dimension ref="A1:AS31"/>
  <sheetViews>
    <sheetView zoomScaleNormal="100" workbookViewId="0">
      <selection activeCell="H40" sqref="H40"/>
    </sheetView>
  </sheetViews>
  <sheetFormatPr baseColWidth="10" defaultColWidth="10.6328125" defaultRowHeight="14.5" x14ac:dyDescent="0.35"/>
  <cols>
    <col min="1" max="1" width="26.08984375" customWidth="1"/>
  </cols>
  <sheetData>
    <row r="1" spans="1:45" ht="18.5" x14ac:dyDescent="0.45">
      <c r="A1" s="5" t="s">
        <v>12</v>
      </c>
    </row>
    <row r="3" spans="1:45" x14ac:dyDescent="0.35">
      <c r="A3" t="s">
        <v>6</v>
      </c>
    </row>
    <row r="5" spans="1:45" x14ac:dyDescent="0.35">
      <c r="A5" s="1" t="s">
        <v>0</v>
      </c>
      <c r="B5" s="4">
        <v>22</v>
      </c>
      <c r="C5" s="1">
        <f>B5+1</f>
        <v>23</v>
      </c>
      <c r="D5" s="1">
        <f t="shared" ref="D5:AR5" si="0">C5+1</f>
        <v>24</v>
      </c>
      <c r="E5" s="1">
        <f t="shared" si="0"/>
        <v>25</v>
      </c>
      <c r="F5" s="1">
        <f t="shared" si="0"/>
        <v>26</v>
      </c>
      <c r="G5" s="1">
        <f t="shared" si="0"/>
        <v>27</v>
      </c>
      <c r="H5" s="4">
        <f t="shared" si="0"/>
        <v>28</v>
      </c>
      <c r="I5" s="1">
        <f t="shared" si="0"/>
        <v>29</v>
      </c>
      <c r="J5" s="1">
        <f t="shared" si="0"/>
        <v>30</v>
      </c>
      <c r="K5" s="1">
        <f t="shared" si="0"/>
        <v>31</v>
      </c>
      <c r="L5" s="1">
        <f t="shared" si="0"/>
        <v>32</v>
      </c>
      <c r="M5" s="1">
        <f t="shared" si="0"/>
        <v>33</v>
      </c>
      <c r="N5" s="4">
        <f t="shared" si="0"/>
        <v>34</v>
      </c>
      <c r="O5" s="1">
        <f t="shared" si="0"/>
        <v>35</v>
      </c>
      <c r="P5" s="1">
        <f t="shared" si="0"/>
        <v>36</v>
      </c>
      <c r="Q5" s="1">
        <f t="shared" si="0"/>
        <v>37</v>
      </c>
      <c r="R5" s="1">
        <f t="shared" si="0"/>
        <v>38</v>
      </c>
      <c r="S5" s="1">
        <f t="shared" si="0"/>
        <v>39</v>
      </c>
      <c r="T5" s="4">
        <f t="shared" si="0"/>
        <v>40</v>
      </c>
      <c r="U5" s="1">
        <f t="shared" si="0"/>
        <v>41</v>
      </c>
      <c r="V5" s="1">
        <f t="shared" si="0"/>
        <v>42</v>
      </c>
      <c r="W5" s="1">
        <f t="shared" si="0"/>
        <v>43</v>
      </c>
      <c r="X5" s="1">
        <f t="shared" si="0"/>
        <v>44</v>
      </c>
      <c r="Y5" s="1">
        <f t="shared" si="0"/>
        <v>45</v>
      </c>
      <c r="Z5" s="1">
        <f t="shared" si="0"/>
        <v>46</v>
      </c>
      <c r="AA5" s="4">
        <f t="shared" si="0"/>
        <v>47</v>
      </c>
      <c r="AB5" s="1">
        <f t="shared" si="0"/>
        <v>48</v>
      </c>
      <c r="AC5" s="1">
        <f t="shared" si="0"/>
        <v>49</v>
      </c>
      <c r="AD5" s="4">
        <f t="shared" si="0"/>
        <v>50</v>
      </c>
      <c r="AE5" s="1">
        <f t="shared" si="0"/>
        <v>51</v>
      </c>
      <c r="AF5" s="1">
        <f>AE5+1</f>
        <v>52</v>
      </c>
      <c r="AG5" s="1">
        <f t="shared" si="0"/>
        <v>53</v>
      </c>
      <c r="AH5" s="1">
        <f t="shared" si="0"/>
        <v>54</v>
      </c>
      <c r="AI5" s="4">
        <f t="shared" si="0"/>
        <v>55</v>
      </c>
      <c r="AJ5" s="1">
        <f t="shared" si="0"/>
        <v>56</v>
      </c>
      <c r="AK5" s="1">
        <f t="shared" si="0"/>
        <v>57</v>
      </c>
      <c r="AL5" s="1">
        <f t="shared" si="0"/>
        <v>58</v>
      </c>
      <c r="AM5" s="1">
        <f t="shared" si="0"/>
        <v>59</v>
      </c>
      <c r="AN5" s="4">
        <f t="shared" si="0"/>
        <v>60</v>
      </c>
      <c r="AO5" s="1">
        <f t="shared" si="0"/>
        <v>61</v>
      </c>
      <c r="AP5" s="1">
        <f t="shared" si="0"/>
        <v>62</v>
      </c>
      <c r="AQ5" s="1">
        <f t="shared" si="0"/>
        <v>63</v>
      </c>
      <c r="AR5" s="1">
        <f t="shared" si="0"/>
        <v>64</v>
      </c>
      <c r="AS5" s="4">
        <f>AR5+1</f>
        <v>65</v>
      </c>
    </row>
    <row r="6" spans="1:45" x14ac:dyDescent="0.35">
      <c r="A6" s="1" t="s">
        <v>1</v>
      </c>
      <c r="B6" s="2">
        <v>5729</v>
      </c>
      <c r="C6" s="2">
        <f>C7*1.03</f>
        <v>5893.8511680000001</v>
      </c>
      <c r="D6" s="2">
        <f t="shared" ref="D6:H6" si="1">D7*1.03</f>
        <v>6058.8423359999997</v>
      </c>
      <c r="E6" s="2">
        <f t="shared" si="1"/>
        <v>6223.8335039999993</v>
      </c>
      <c r="F6" s="2">
        <f t="shared" si="1"/>
        <v>6388.8246719999997</v>
      </c>
      <c r="G6" s="2">
        <f t="shared" si="1"/>
        <v>6553.8158399999993</v>
      </c>
      <c r="H6" s="2">
        <f t="shared" si="1"/>
        <v>6718.6900000000005</v>
      </c>
      <c r="I6" s="2">
        <f>I7*1.03</f>
        <v>6847.0164639999994</v>
      </c>
      <c r="J6" s="2">
        <f t="shared" ref="J6:N6" si="2">J7*1.03</f>
        <v>6975.3429279999991</v>
      </c>
      <c r="K6" s="2">
        <f t="shared" si="2"/>
        <v>7103.6693919999989</v>
      </c>
      <c r="L6" s="2">
        <f t="shared" si="2"/>
        <v>7231.9958559999986</v>
      </c>
      <c r="M6" s="2">
        <f t="shared" si="2"/>
        <v>7360.3223199999975</v>
      </c>
      <c r="N6" s="2">
        <f t="shared" si="2"/>
        <v>7489.13</v>
      </c>
      <c r="O6" s="2">
        <f>O7*1.03</f>
        <v>7585.3748480000004</v>
      </c>
      <c r="P6" s="2">
        <f t="shared" ref="P6:R6" si="3">P7*1.03</f>
        <v>7681.6196960000007</v>
      </c>
      <c r="Q6" s="2">
        <f t="shared" si="3"/>
        <v>7777.8645440000009</v>
      </c>
      <c r="R6" s="2">
        <f t="shared" si="3"/>
        <v>7874.1093920000003</v>
      </c>
      <c r="S6" s="2">
        <f>S7*1.03</f>
        <v>7970.3542400000006</v>
      </c>
      <c r="T6" s="2">
        <f>T7*1.03</f>
        <v>8065.93</v>
      </c>
      <c r="U6" s="2">
        <f>U7*1.03</f>
        <v>8111.7608800000007</v>
      </c>
      <c r="V6" s="2">
        <f t="shared" ref="V6:AB6" si="4">V7*1.03</f>
        <v>8157.5917600000002</v>
      </c>
      <c r="W6" s="2">
        <f t="shared" si="4"/>
        <v>8203.4226400000007</v>
      </c>
      <c r="X6" s="2">
        <f t="shared" si="4"/>
        <v>8249.2535200000002</v>
      </c>
      <c r="Y6" s="2">
        <f t="shared" si="4"/>
        <v>8295.0844000000016</v>
      </c>
      <c r="Z6" s="2">
        <f t="shared" si="4"/>
        <v>8340.9152800000011</v>
      </c>
      <c r="AA6" s="2">
        <f t="shared" si="4"/>
        <v>8387.2900000000009</v>
      </c>
      <c r="AB6" s="2">
        <f t="shared" si="4"/>
        <v>8387.2900000000009</v>
      </c>
      <c r="AC6" s="2">
        <f>AB6</f>
        <v>8387.2900000000009</v>
      </c>
      <c r="AD6" s="2">
        <f t="shared" ref="AD6:AS6" si="5">AC6</f>
        <v>8387.2900000000009</v>
      </c>
      <c r="AE6" s="2">
        <f t="shared" si="5"/>
        <v>8387.2900000000009</v>
      </c>
      <c r="AF6" s="2">
        <f t="shared" si="5"/>
        <v>8387.2900000000009</v>
      </c>
      <c r="AG6" s="2">
        <f t="shared" si="5"/>
        <v>8387.2900000000009</v>
      </c>
      <c r="AH6" s="2">
        <f t="shared" si="5"/>
        <v>8387.2900000000009</v>
      </c>
      <c r="AI6" s="2">
        <f t="shared" si="5"/>
        <v>8387.2900000000009</v>
      </c>
      <c r="AJ6" s="2">
        <f t="shared" si="5"/>
        <v>8387.2900000000009</v>
      </c>
      <c r="AK6" s="2">
        <f t="shared" si="5"/>
        <v>8387.2900000000009</v>
      </c>
      <c r="AL6" s="2">
        <f t="shared" si="5"/>
        <v>8387.2900000000009</v>
      </c>
      <c r="AM6" s="2">
        <f t="shared" si="5"/>
        <v>8387.2900000000009</v>
      </c>
      <c r="AN6" s="2">
        <f t="shared" si="5"/>
        <v>8387.2900000000009</v>
      </c>
      <c r="AO6" s="2">
        <f t="shared" si="5"/>
        <v>8387.2900000000009</v>
      </c>
      <c r="AP6" s="2">
        <f t="shared" si="5"/>
        <v>8387.2900000000009</v>
      </c>
      <c r="AQ6" s="2">
        <f t="shared" si="5"/>
        <v>8387.2900000000009</v>
      </c>
      <c r="AR6" s="2">
        <f t="shared" si="5"/>
        <v>8387.2900000000009</v>
      </c>
      <c r="AS6" s="2">
        <f t="shared" si="5"/>
        <v>8387.2900000000009</v>
      </c>
    </row>
    <row r="7" spans="1:45" s="11" customFormat="1" x14ac:dyDescent="0.35">
      <c r="A7" s="7" t="s">
        <v>2</v>
      </c>
      <c r="B7" s="8">
        <v>5562</v>
      </c>
      <c r="C7" s="8">
        <f>PRODUCT(B7+B10*0.0288)</f>
        <v>5722.1855999999998</v>
      </c>
      <c r="D7" s="8">
        <f>PRODUCT(C7+C10*0.0288)</f>
        <v>5882.3711999999996</v>
      </c>
      <c r="E7" s="8">
        <f t="shared" ref="E7:F7" si="6">PRODUCT(D7+D10*0.0288)</f>
        <v>6042.5567999999994</v>
      </c>
      <c r="F7" s="8">
        <f t="shared" si="6"/>
        <v>6202.7423999999992</v>
      </c>
      <c r="G7" s="8">
        <f>PRODUCT(F7+F10*0.0288)</f>
        <v>6362.927999999999</v>
      </c>
      <c r="H7" s="9">
        <v>6523</v>
      </c>
      <c r="I7" s="8">
        <f>PRODUCT(H7+H10*0.0224)</f>
        <v>6647.5887999999995</v>
      </c>
      <c r="J7" s="8">
        <f t="shared" ref="J7:M7" si="7">PRODUCT(I7+I10*0.0224)</f>
        <v>6772.1775999999991</v>
      </c>
      <c r="K7" s="8">
        <f t="shared" si="7"/>
        <v>6896.7663999999986</v>
      </c>
      <c r="L7" s="8">
        <f t="shared" si="7"/>
        <v>7021.3551999999981</v>
      </c>
      <c r="M7" s="8">
        <f t="shared" si="7"/>
        <v>7145.9439999999977</v>
      </c>
      <c r="N7" s="9">
        <v>7271</v>
      </c>
      <c r="O7" s="8">
        <f>PRODUCT(N7+N10*0.0168)</f>
        <v>7364.4416000000001</v>
      </c>
      <c r="P7" s="8">
        <f t="shared" ref="P7:S7" si="8">PRODUCT(O7+O10*0.0168)</f>
        <v>7457.8832000000002</v>
      </c>
      <c r="Q7" s="8">
        <f t="shared" si="8"/>
        <v>7551.3248000000003</v>
      </c>
      <c r="R7" s="8">
        <f t="shared" si="8"/>
        <v>7644.7664000000004</v>
      </c>
      <c r="S7" s="8">
        <f t="shared" si="8"/>
        <v>7738.2080000000005</v>
      </c>
      <c r="T7" s="10">
        <v>7831</v>
      </c>
      <c r="U7" s="10">
        <f>PRODUCT(T7+T10*0.008)</f>
        <v>7875.4960000000001</v>
      </c>
      <c r="V7" s="10">
        <f t="shared" ref="V7:Z7" si="9">PRODUCT(U7+U10*0.008)</f>
        <v>7919.9920000000002</v>
      </c>
      <c r="W7" s="10">
        <f t="shared" si="9"/>
        <v>7964.4880000000003</v>
      </c>
      <c r="X7" s="10">
        <f t="shared" si="9"/>
        <v>8008.9840000000004</v>
      </c>
      <c r="Y7" s="10">
        <f t="shared" si="9"/>
        <v>8053.4800000000005</v>
      </c>
      <c r="Z7" s="10">
        <f t="shared" si="9"/>
        <v>8097.9760000000006</v>
      </c>
      <c r="AA7" s="10">
        <v>8143</v>
      </c>
      <c r="AB7" s="10">
        <f>AA7</f>
        <v>8143</v>
      </c>
      <c r="AC7" s="10">
        <f t="shared" ref="AC7:AS7" si="10">AB7</f>
        <v>8143</v>
      </c>
      <c r="AD7" s="10">
        <f t="shared" si="10"/>
        <v>8143</v>
      </c>
      <c r="AE7" s="10">
        <f t="shared" si="10"/>
        <v>8143</v>
      </c>
      <c r="AF7" s="10">
        <f t="shared" si="10"/>
        <v>8143</v>
      </c>
      <c r="AG7" s="10">
        <f t="shared" si="10"/>
        <v>8143</v>
      </c>
      <c r="AH7" s="10">
        <f t="shared" si="10"/>
        <v>8143</v>
      </c>
      <c r="AI7" s="10">
        <f t="shared" si="10"/>
        <v>8143</v>
      </c>
      <c r="AJ7" s="10">
        <f t="shared" si="10"/>
        <v>8143</v>
      </c>
      <c r="AK7" s="10">
        <f t="shared" si="10"/>
        <v>8143</v>
      </c>
      <c r="AL7" s="10">
        <f t="shared" si="10"/>
        <v>8143</v>
      </c>
      <c r="AM7" s="10">
        <f t="shared" si="10"/>
        <v>8143</v>
      </c>
      <c r="AN7" s="10">
        <f t="shared" si="10"/>
        <v>8143</v>
      </c>
      <c r="AO7" s="10">
        <f t="shared" si="10"/>
        <v>8143</v>
      </c>
      <c r="AP7" s="10">
        <f t="shared" si="10"/>
        <v>8143</v>
      </c>
      <c r="AQ7" s="10">
        <f t="shared" si="10"/>
        <v>8143</v>
      </c>
      <c r="AR7" s="10">
        <f t="shared" si="10"/>
        <v>8143</v>
      </c>
      <c r="AS7" s="10">
        <f t="shared" si="10"/>
        <v>8143</v>
      </c>
    </row>
    <row r="8" spans="1:45" x14ac:dyDescent="0.35">
      <c r="A8" s="1" t="s">
        <v>3</v>
      </c>
      <c r="B8" s="2">
        <f>B7*0.97</f>
        <v>5395.1399999999994</v>
      </c>
      <c r="C8" s="2">
        <f>C7*0.97</f>
        <v>5550.5200319999994</v>
      </c>
      <c r="D8" s="2">
        <f t="shared" ref="D8:H8" si="11">D7*0.97</f>
        <v>5705.9000639999995</v>
      </c>
      <c r="E8" s="2">
        <f t="shared" si="11"/>
        <v>5861.2800959999995</v>
      </c>
      <c r="F8" s="2">
        <f t="shared" si="11"/>
        <v>6016.6601279999986</v>
      </c>
      <c r="G8" s="2">
        <f t="shared" si="11"/>
        <v>6172.0401599999987</v>
      </c>
      <c r="H8" s="2">
        <f t="shared" si="11"/>
        <v>6327.3099999999995</v>
      </c>
      <c r="I8" s="2">
        <f>I7*0.97</f>
        <v>6448.1611359999997</v>
      </c>
      <c r="J8" s="2">
        <f t="shared" ref="J8:N8" si="12">J7*0.97</f>
        <v>6569.012271999999</v>
      </c>
      <c r="K8" s="2">
        <f t="shared" si="12"/>
        <v>6689.8634079999983</v>
      </c>
      <c r="L8" s="2">
        <f t="shared" si="12"/>
        <v>6810.7145439999977</v>
      </c>
      <c r="M8" s="2">
        <f t="shared" si="12"/>
        <v>6931.5656799999979</v>
      </c>
      <c r="N8" s="2">
        <f t="shared" si="12"/>
        <v>7052.87</v>
      </c>
      <c r="O8" s="2">
        <f>O7*0.97</f>
        <v>7143.5083519999998</v>
      </c>
      <c r="P8" s="2">
        <f t="shared" ref="P8:T8" si="13">P7*0.97</f>
        <v>7234.1467039999998</v>
      </c>
      <c r="Q8" s="2">
        <f t="shared" si="13"/>
        <v>7324.7850559999997</v>
      </c>
      <c r="R8" s="2">
        <f t="shared" si="13"/>
        <v>7415.4234080000006</v>
      </c>
      <c r="S8" s="2">
        <f t="shared" si="13"/>
        <v>7506.0617600000005</v>
      </c>
      <c r="T8" s="2">
        <f t="shared" si="13"/>
        <v>7596.07</v>
      </c>
      <c r="U8" s="2">
        <f>U7*0.97</f>
        <v>7639.2311199999995</v>
      </c>
      <c r="V8" s="2">
        <f t="shared" ref="V8:AA8" si="14">V7*0.97</f>
        <v>7682.3922400000001</v>
      </c>
      <c r="W8" s="2">
        <f t="shared" si="14"/>
        <v>7725.5533599999999</v>
      </c>
      <c r="X8" s="2">
        <f t="shared" si="14"/>
        <v>7768.7144800000005</v>
      </c>
      <c r="Y8" s="2">
        <f t="shared" si="14"/>
        <v>7811.8756000000003</v>
      </c>
      <c r="Z8" s="2">
        <f t="shared" si="14"/>
        <v>7855.0367200000001</v>
      </c>
      <c r="AA8" s="2">
        <f t="shared" si="14"/>
        <v>7898.71</v>
      </c>
      <c r="AB8" s="2">
        <f>AA8</f>
        <v>7898.71</v>
      </c>
      <c r="AC8" s="2">
        <f t="shared" ref="AC8:AS8" si="15">AB8</f>
        <v>7898.71</v>
      </c>
      <c r="AD8" s="2">
        <f t="shared" si="15"/>
        <v>7898.71</v>
      </c>
      <c r="AE8" s="2">
        <f t="shared" si="15"/>
        <v>7898.71</v>
      </c>
      <c r="AF8" s="2">
        <f t="shared" si="15"/>
        <v>7898.71</v>
      </c>
      <c r="AG8" s="2">
        <f t="shared" si="15"/>
        <v>7898.71</v>
      </c>
      <c r="AH8" s="2">
        <f t="shared" si="15"/>
        <v>7898.71</v>
      </c>
      <c r="AI8" s="2">
        <f t="shared" si="15"/>
        <v>7898.71</v>
      </c>
      <c r="AJ8" s="2">
        <f t="shared" si="15"/>
        <v>7898.71</v>
      </c>
      <c r="AK8" s="2">
        <f t="shared" si="15"/>
        <v>7898.71</v>
      </c>
      <c r="AL8" s="2">
        <f t="shared" si="15"/>
        <v>7898.71</v>
      </c>
      <c r="AM8" s="2">
        <f t="shared" si="15"/>
        <v>7898.71</v>
      </c>
      <c r="AN8" s="2">
        <f t="shared" si="15"/>
        <v>7898.71</v>
      </c>
      <c r="AO8" s="2">
        <f t="shared" si="15"/>
        <v>7898.71</v>
      </c>
      <c r="AP8" s="2">
        <f t="shared" si="15"/>
        <v>7898.71</v>
      </c>
      <c r="AQ8" s="2">
        <f t="shared" si="15"/>
        <v>7898.71</v>
      </c>
      <c r="AR8" s="2">
        <f t="shared" si="15"/>
        <v>7898.71</v>
      </c>
      <c r="AS8" s="2">
        <f t="shared" si="15"/>
        <v>7898.71</v>
      </c>
    </row>
    <row r="9" spans="1:45" x14ac:dyDescent="0.35">
      <c r="A9" s="1" t="s">
        <v>5</v>
      </c>
      <c r="B9" s="15">
        <v>8387</v>
      </c>
      <c r="C9" s="12">
        <f>B9</f>
        <v>8387</v>
      </c>
      <c r="D9" s="12">
        <f>C9</f>
        <v>8387</v>
      </c>
      <c r="E9" s="12">
        <f t="shared" ref="E9:AS9" si="16">D9</f>
        <v>8387</v>
      </c>
      <c r="F9" s="12">
        <f t="shared" si="16"/>
        <v>8387</v>
      </c>
      <c r="G9" s="12">
        <f t="shared" si="16"/>
        <v>8387</v>
      </c>
      <c r="H9" s="12">
        <f t="shared" si="16"/>
        <v>8387</v>
      </c>
      <c r="I9" s="12">
        <f t="shared" si="16"/>
        <v>8387</v>
      </c>
      <c r="J9" s="12">
        <f t="shared" si="16"/>
        <v>8387</v>
      </c>
      <c r="K9" s="12">
        <f t="shared" si="16"/>
        <v>8387</v>
      </c>
      <c r="L9" s="12">
        <f t="shared" si="16"/>
        <v>8387</v>
      </c>
      <c r="M9" s="12">
        <f t="shared" si="16"/>
        <v>8387</v>
      </c>
      <c r="N9" s="12">
        <f t="shared" si="16"/>
        <v>8387</v>
      </c>
      <c r="O9" s="12">
        <f t="shared" si="16"/>
        <v>8387</v>
      </c>
      <c r="P9" s="12">
        <f t="shared" si="16"/>
        <v>8387</v>
      </c>
      <c r="Q9" s="12">
        <f t="shared" si="16"/>
        <v>8387</v>
      </c>
      <c r="R9" s="12">
        <f t="shared" si="16"/>
        <v>8387</v>
      </c>
      <c r="S9" s="12">
        <f t="shared" si="16"/>
        <v>8387</v>
      </c>
      <c r="T9" s="12">
        <f t="shared" si="16"/>
        <v>8387</v>
      </c>
      <c r="U9" s="12">
        <f t="shared" si="16"/>
        <v>8387</v>
      </c>
      <c r="V9" s="12">
        <f t="shared" si="16"/>
        <v>8387</v>
      </c>
      <c r="W9" s="12">
        <f t="shared" si="16"/>
        <v>8387</v>
      </c>
      <c r="X9" s="12">
        <f t="shared" si="16"/>
        <v>8387</v>
      </c>
      <c r="Y9" s="12">
        <f t="shared" si="16"/>
        <v>8387</v>
      </c>
      <c r="Z9" s="12">
        <f t="shared" si="16"/>
        <v>8387</v>
      </c>
      <c r="AA9" s="12">
        <f t="shared" si="16"/>
        <v>8387</v>
      </c>
      <c r="AB9" s="12">
        <f t="shared" si="16"/>
        <v>8387</v>
      </c>
      <c r="AC9" s="12">
        <f t="shared" si="16"/>
        <v>8387</v>
      </c>
      <c r="AD9" s="12">
        <f t="shared" si="16"/>
        <v>8387</v>
      </c>
      <c r="AE9" s="12">
        <f t="shared" si="16"/>
        <v>8387</v>
      </c>
      <c r="AF9" s="12">
        <f t="shared" si="16"/>
        <v>8387</v>
      </c>
      <c r="AG9" s="12">
        <f t="shared" si="16"/>
        <v>8387</v>
      </c>
      <c r="AH9" s="12">
        <f t="shared" si="16"/>
        <v>8387</v>
      </c>
      <c r="AI9" s="12">
        <f t="shared" si="16"/>
        <v>8387</v>
      </c>
      <c r="AJ9" s="12">
        <f t="shared" si="16"/>
        <v>8387</v>
      </c>
      <c r="AK9" s="12">
        <f t="shared" si="16"/>
        <v>8387</v>
      </c>
      <c r="AL9" s="12">
        <f t="shared" si="16"/>
        <v>8387</v>
      </c>
      <c r="AM9" s="12">
        <f t="shared" si="16"/>
        <v>8387</v>
      </c>
      <c r="AN9" s="12">
        <f t="shared" si="16"/>
        <v>8387</v>
      </c>
      <c r="AO9" s="12">
        <f t="shared" si="16"/>
        <v>8387</v>
      </c>
      <c r="AP9" s="12">
        <f t="shared" si="16"/>
        <v>8387</v>
      </c>
      <c r="AQ9" s="12">
        <f t="shared" si="16"/>
        <v>8387</v>
      </c>
      <c r="AR9" s="12">
        <f t="shared" si="16"/>
        <v>8387</v>
      </c>
      <c r="AS9" s="12">
        <f t="shared" si="16"/>
        <v>8387</v>
      </c>
    </row>
    <row r="10" spans="1:45" x14ac:dyDescent="0.35">
      <c r="A10" s="1" t="s">
        <v>4</v>
      </c>
      <c r="B10" s="16">
        <v>5562</v>
      </c>
      <c r="C10" s="13">
        <f>B10</f>
        <v>5562</v>
      </c>
      <c r="D10" s="13">
        <f t="shared" ref="D10:AS10" si="17">C10</f>
        <v>5562</v>
      </c>
      <c r="E10" s="13">
        <f t="shared" si="17"/>
        <v>5562</v>
      </c>
      <c r="F10" s="13">
        <f t="shared" si="17"/>
        <v>5562</v>
      </c>
      <c r="G10" s="13">
        <f t="shared" si="17"/>
        <v>5562</v>
      </c>
      <c r="H10" s="13">
        <f t="shared" si="17"/>
        <v>5562</v>
      </c>
      <c r="I10" s="13">
        <f t="shared" si="17"/>
        <v>5562</v>
      </c>
      <c r="J10" s="13">
        <f t="shared" si="17"/>
        <v>5562</v>
      </c>
      <c r="K10" s="13">
        <f t="shared" si="17"/>
        <v>5562</v>
      </c>
      <c r="L10" s="13">
        <f t="shared" si="17"/>
        <v>5562</v>
      </c>
      <c r="M10" s="13">
        <f t="shared" si="17"/>
        <v>5562</v>
      </c>
      <c r="N10" s="13">
        <f t="shared" si="17"/>
        <v>5562</v>
      </c>
      <c r="O10" s="13">
        <f t="shared" si="17"/>
        <v>5562</v>
      </c>
      <c r="P10" s="13">
        <f t="shared" si="17"/>
        <v>5562</v>
      </c>
      <c r="Q10" s="13">
        <f t="shared" si="17"/>
        <v>5562</v>
      </c>
      <c r="R10" s="13">
        <f t="shared" si="17"/>
        <v>5562</v>
      </c>
      <c r="S10" s="13">
        <f t="shared" si="17"/>
        <v>5562</v>
      </c>
      <c r="T10" s="13">
        <f t="shared" si="17"/>
        <v>5562</v>
      </c>
      <c r="U10" s="13">
        <f t="shared" si="17"/>
        <v>5562</v>
      </c>
      <c r="V10" s="13">
        <f t="shared" si="17"/>
        <v>5562</v>
      </c>
      <c r="W10" s="13">
        <f t="shared" si="17"/>
        <v>5562</v>
      </c>
      <c r="X10" s="13">
        <f t="shared" si="17"/>
        <v>5562</v>
      </c>
      <c r="Y10" s="13">
        <f t="shared" si="17"/>
        <v>5562</v>
      </c>
      <c r="Z10" s="13">
        <f t="shared" si="17"/>
        <v>5562</v>
      </c>
      <c r="AA10" s="13">
        <f t="shared" si="17"/>
        <v>5562</v>
      </c>
      <c r="AB10" s="13">
        <f t="shared" si="17"/>
        <v>5562</v>
      </c>
      <c r="AC10" s="13">
        <f t="shared" si="17"/>
        <v>5562</v>
      </c>
      <c r="AD10" s="13">
        <f t="shared" si="17"/>
        <v>5562</v>
      </c>
      <c r="AE10" s="13">
        <f t="shared" si="17"/>
        <v>5562</v>
      </c>
      <c r="AF10" s="13">
        <f t="shared" si="17"/>
        <v>5562</v>
      </c>
      <c r="AG10" s="13">
        <f t="shared" si="17"/>
        <v>5562</v>
      </c>
      <c r="AH10" s="13">
        <f t="shared" si="17"/>
        <v>5562</v>
      </c>
      <c r="AI10" s="13">
        <f t="shared" si="17"/>
        <v>5562</v>
      </c>
      <c r="AJ10" s="13">
        <f t="shared" si="17"/>
        <v>5562</v>
      </c>
      <c r="AK10" s="13">
        <f t="shared" si="17"/>
        <v>5562</v>
      </c>
      <c r="AL10" s="13">
        <f t="shared" si="17"/>
        <v>5562</v>
      </c>
      <c r="AM10" s="13">
        <f t="shared" si="17"/>
        <v>5562</v>
      </c>
      <c r="AN10" s="13">
        <f t="shared" si="17"/>
        <v>5562</v>
      </c>
      <c r="AO10" s="13">
        <f t="shared" si="17"/>
        <v>5562</v>
      </c>
      <c r="AP10" s="13">
        <f t="shared" si="17"/>
        <v>5562</v>
      </c>
      <c r="AQ10" s="13">
        <f t="shared" si="17"/>
        <v>5562</v>
      </c>
      <c r="AR10" s="13">
        <f t="shared" si="17"/>
        <v>5562</v>
      </c>
      <c r="AS10" s="13">
        <f t="shared" si="17"/>
        <v>5562</v>
      </c>
    </row>
    <row r="12" spans="1:45" x14ac:dyDescent="0.35">
      <c r="A12" s="1"/>
      <c r="B12" s="1"/>
    </row>
    <row r="17" spans="14:27" x14ac:dyDescent="0.35">
      <c r="N17" s="17" t="s">
        <v>7</v>
      </c>
      <c r="AA17" s="10"/>
    </row>
    <row r="18" spans="14:27" x14ac:dyDescent="0.35">
      <c r="N18" s="6" t="s">
        <v>8</v>
      </c>
    </row>
    <row r="20" spans="14:27" x14ac:dyDescent="0.35">
      <c r="N20" s="17" t="s">
        <v>9</v>
      </c>
    </row>
    <row r="21" spans="14:27" x14ac:dyDescent="0.35">
      <c r="N21" t="s">
        <v>10</v>
      </c>
    </row>
    <row r="22" spans="14:27" x14ac:dyDescent="0.35">
      <c r="N22" s="6" t="s">
        <v>17</v>
      </c>
    </row>
    <row r="23" spans="14:27" x14ac:dyDescent="0.35">
      <c r="N23" t="s">
        <v>11</v>
      </c>
    </row>
    <row r="25" spans="14:27" ht="15" thickBot="1" x14ac:dyDescent="0.4"/>
    <row r="26" spans="14:27" ht="15" thickBot="1" x14ac:dyDescent="0.4">
      <c r="N26" s="19"/>
      <c r="O26" s="20"/>
      <c r="P26" s="20"/>
      <c r="Q26" s="20"/>
      <c r="R26" s="21"/>
    </row>
    <row r="27" spans="14:27" ht="15" thickBot="1" x14ac:dyDescent="0.4">
      <c r="N27" s="23" t="s">
        <v>20</v>
      </c>
      <c r="O27" s="27">
        <v>38</v>
      </c>
      <c r="P27" t="s">
        <v>23</v>
      </c>
      <c r="R27" s="22"/>
    </row>
    <row r="28" spans="14:27" ht="15" thickBot="1" x14ac:dyDescent="0.4">
      <c r="N28" s="23" t="s">
        <v>21</v>
      </c>
      <c r="O28" s="28">
        <f>_xlfn.LET(
    _xlpm.alter, O27,
    _xlpm.lohnmatrix, A6:AS10,
    _xlpm.spalte, MATCH(_xlpm.alter, A5:AS5, 0),
    INDEX(_xlpm.lohnmatrix, 2, _xlpm.spalte)
)</f>
        <v>7644.7664000000004</v>
      </c>
      <c r="R28" s="22"/>
    </row>
    <row r="29" spans="14:27" ht="15" thickBot="1" x14ac:dyDescent="0.4">
      <c r="N29" s="23" t="s">
        <v>22</v>
      </c>
      <c r="O29" s="27">
        <v>85</v>
      </c>
      <c r="P29" t="s">
        <v>24</v>
      </c>
      <c r="R29" s="22"/>
    </row>
    <row r="30" spans="14:27" x14ac:dyDescent="0.35">
      <c r="N30" s="23" t="s">
        <v>19</v>
      </c>
      <c r="O30" s="28">
        <f>O28*O29/100</f>
        <v>6498.0514400000011</v>
      </c>
      <c r="R30" s="22"/>
    </row>
    <row r="31" spans="14:27" ht="15" thickBot="1" x14ac:dyDescent="0.4">
      <c r="N31" s="24"/>
      <c r="O31" s="25"/>
      <c r="P31" s="25"/>
      <c r="Q31" s="25"/>
      <c r="R31" s="26"/>
    </row>
  </sheetData>
  <sheetProtection sheet="1" objects="1" scenarios="1"/>
  <protectedRanges>
    <protectedRange sqref="O27 O29" name="Bereich1"/>
  </protectedRanges>
  <conditionalFormatting sqref="O27">
    <cfRule type="expression" priority="1">
      <formula>$O$27</formula>
    </cfRule>
    <cfRule type="expression" priority="2">
      <formula>O27&lt;&gt;""</formula>
    </cfRule>
  </conditionalFormatting>
  <hyperlinks>
    <hyperlink ref="N18" r:id="rId1" xr:uid="{8BED9D40-62B8-46C7-AFFB-EFEF9B537536}"/>
    <hyperlink ref="N22" r:id="rId2" xr:uid="{B4DB7E2D-963C-4B6E-B180-4F501B099807}"/>
  </hyperlinks>
  <pageMargins left="0.7" right="0.7" top="0.78740157499999996" bottom="0.78740157499999996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43BC4-D6FF-4ED2-89F6-E66B7287C8CF}">
  <dimension ref="A1:AS31"/>
  <sheetViews>
    <sheetView zoomScaleNormal="100" workbookViewId="0">
      <selection activeCell="H40" sqref="H40"/>
    </sheetView>
  </sheetViews>
  <sheetFormatPr baseColWidth="10" defaultColWidth="10.6328125" defaultRowHeight="14.5" x14ac:dyDescent="0.35"/>
  <cols>
    <col min="1" max="1" width="26.08984375" customWidth="1"/>
  </cols>
  <sheetData>
    <row r="1" spans="1:45" ht="18.5" x14ac:dyDescent="0.45">
      <c r="A1" s="5" t="s">
        <v>13</v>
      </c>
    </row>
    <row r="3" spans="1:45" x14ac:dyDescent="0.35">
      <c r="A3" t="s">
        <v>6</v>
      </c>
    </row>
    <row r="5" spans="1:45" x14ac:dyDescent="0.35">
      <c r="A5" s="1" t="s">
        <v>0</v>
      </c>
      <c r="B5" s="4">
        <v>22</v>
      </c>
      <c r="C5" s="1">
        <f>B5+1</f>
        <v>23</v>
      </c>
      <c r="D5" s="1">
        <f t="shared" ref="D5:AR5" si="0">C5+1</f>
        <v>24</v>
      </c>
      <c r="E5" s="1">
        <f t="shared" si="0"/>
        <v>25</v>
      </c>
      <c r="F5" s="1">
        <f t="shared" si="0"/>
        <v>26</v>
      </c>
      <c r="G5" s="1">
        <f t="shared" si="0"/>
        <v>27</v>
      </c>
      <c r="H5" s="4">
        <f t="shared" si="0"/>
        <v>28</v>
      </c>
      <c r="I5" s="1">
        <f t="shared" si="0"/>
        <v>29</v>
      </c>
      <c r="J5" s="1">
        <f t="shared" si="0"/>
        <v>30</v>
      </c>
      <c r="K5" s="1">
        <f t="shared" si="0"/>
        <v>31</v>
      </c>
      <c r="L5" s="1">
        <f t="shared" si="0"/>
        <v>32</v>
      </c>
      <c r="M5" s="1">
        <f t="shared" si="0"/>
        <v>33</v>
      </c>
      <c r="N5" s="4">
        <f t="shared" si="0"/>
        <v>34</v>
      </c>
      <c r="O5" s="1">
        <f t="shared" si="0"/>
        <v>35</v>
      </c>
      <c r="P5" s="1">
        <f t="shared" si="0"/>
        <v>36</v>
      </c>
      <c r="Q5" s="1">
        <f t="shared" si="0"/>
        <v>37</v>
      </c>
      <c r="R5" s="1">
        <f t="shared" si="0"/>
        <v>38</v>
      </c>
      <c r="S5" s="1">
        <f t="shared" si="0"/>
        <v>39</v>
      </c>
      <c r="T5" s="4">
        <f t="shared" si="0"/>
        <v>40</v>
      </c>
      <c r="U5" s="1">
        <f t="shared" si="0"/>
        <v>41</v>
      </c>
      <c r="V5" s="1">
        <f t="shared" si="0"/>
        <v>42</v>
      </c>
      <c r="W5" s="1">
        <f t="shared" si="0"/>
        <v>43</v>
      </c>
      <c r="X5" s="1">
        <f t="shared" si="0"/>
        <v>44</v>
      </c>
      <c r="Y5" s="1">
        <f t="shared" si="0"/>
        <v>45</v>
      </c>
      <c r="Z5" s="1">
        <f t="shared" si="0"/>
        <v>46</v>
      </c>
      <c r="AA5" s="4">
        <f t="shared" si="0"/>
        <v>47</v>
      </c>
      <c r="AB5" s="1">
        <f t="shared" si="0"/>
        <v>48</v>
      </c>
      <c r="AC5" s="1">
        <f t="shared" si="0"/>
        <v>49</v>
      </c>
      <c r="AD5" s="4">
        <f t="shared" si="0"/>
        <v>50</v>
      </c>
      <c r="AE5" s="1">
        <f t="shared" si="0"/>
        <v>51</v>
      </c>
      <c r="AF5" s="1">
        <f>AE5+1</f>
        <v>52</v>
      </c>
      <c r="AG5" s="1">
        <f t="shared" si="0"/>
        <v>53</v>
      </c>
      <c r="AH5" s="1">
        <f t="shared" si="0"/>
        <v>54</v>
      </c>
      <c r="AI5" s="4">
        <f t="shared" si="0"/>
        <v>55</v>
      </c>
      <c r="AJ5" s="1">
        <f t="shared" si="0"/>
        <v>56</v>
      </c>
      <c r="AK5" s="1">
        <f t="shared" si="0"/>
        <v>57</v>
      </c>
      <c r="AL5" s="1">
        <f t="shared" si="0"/>
        <v>58</v>
      </c>
      <c r="AM5" s="1">
        <f t="shared" si="0"/>
        <v>59</v>
      </c>
      <c r="AN5" s="4">
        <f t="shared" si="0"/>
        <v>60</v>
      </c>
      <c r="AO5" s="1">
        <f t="shared" si="0"/>
        <v>61</v>
      </c>
      <c r="AP5" s="1">
        <f t="shared" si="0"/>
        <v>62</v>
      </c>
      <c r="AQ5" s="1">
        <f t="shared" si="0"/>
        <v>63</v>
      </c>
      <c r="AR5" s="1">
        <f t="shared" si="0"/>
        <v>64</v>
      </c>
      <c r="AS5" s="4">
        <f>AR5+1</f>
        <v>65</v>
      </c>
    </row>
    <row r="6" spans="1:45" x14ac:dyDescent="0.35">
      <c r="A6" s="1" t="s">
        <v>1</v>
      </c>
      <c r="B6" s="2">
        <f>B7*1.03</f>
        <v>6016.2300000000005</v>
      </c>
      <c r="C6" s="2">
        <f>C7*1.03</f>
        <v>6189.4974240000001</v>
      </c>
      <c r="D6" s="2">
        <f t="shared" ref="D6:H6" si="1">D7*1.03</f>
        <v>6362.7648480000007</v>
      </c>
      <c r="E6" s="2">
        <f t="shared" si="1"/>
        <v>6536.0322720000004</v>
      </c>
      <c r="F6" s="2">
        <f t="shared" si="1"/>
        <v>6709.299696</v>
      </c>
      <c r="G6" s="2">
        <f t="shared" si="1"/>
        <v>6882.5671200000006</v>
      </c>
      <c r="H6" s="2">
        <f t="shared" si="1"/>
        <v>7055.5</v>
      </c>
      <c r="I6" s="2">
        <f>I7*1.03</f>
        <v>7190.2635519999994</v>
      </c>
      <c r="J6" s="2">
        <f t="shared" ref="J6:N6" si="2">J7*1.03</f>
        <v>7325.0271039999998</v>
      </c>
      <c r="K6" s="2">
        <f t="shared" si="2"/>
        <v>7459.7906559999992</v>
      </c>
      <c r="L6" s="2">
        <f t="shared" si="2"/>
        <v>7594.5542079999987</v>
      </c>
      <c r="M6" s="2">
        <f t="shared" si="2"/>
        <v>7729.3177599999981</v>
      </c>
      <c r="N6" s="2">
        <f t="shared" si="2"/>
        <v>7864.05</v>
      </c>
      <c r="O6" s="2">
        <f>O7*1.03</f>
        <v>7965.1226640000004</v>
      </c>
      <c r="P6" s="2">
        <f t="shared" ref="P6:R6" si="3">P7*1.03</f>
        <v>8066.1953280000007</v>
      </c>
      <c r="Q6" s="2">
        <f t="shared" si="3"/>
        <v>8167.2679920000019</v>
      </c>
      <c r="R6" s="2">
        <f t="shared" si="3"/>
        <v>8268.3406560000021</v>
      </c>
      <c r="S6" s="2">
        <f>S7*1.03</f>
        <v>8369.4133200000015</v>
      </c>
      <c r="T6" s="2">
        <f>T7*1.03</f>
        <v>8470.7199999999993</v>
      </c>
      <c r="U6" s="2">
        <f>U7*1.03</f>
        <v>8518.8498399999989</v>
      </c>
      <c r="V6" s="2">
        <f t="shared" ref="V6:AS6" si="4">V7*1.03</f>
        <v>8566.9796799999986</v>
      </c>
      <c r="W6" s="2">
        <f t="shared" si="4"/>
        <v>8615.1095199999982</v>
      </c>
      <c r="X6" s="2">
        <f t="shared" si="4"/>
        <v>8663.2393599999959</v>
      </c>
      <c r="Y6" s="2">
        <f t="shared" si="4"/>
        <v>8711.3691999999955</v>
      </c>
      <c r="Z6" s="2">
        <f t="shared" si="4"/>
        <v>8759.4990399999951</v>
      </c>
      <c r="AA6" s="2">
        <f t="shared" si="4"/>
        <v>8807.5300000000007</v>
      </c>
      <c r="AB6" s="2">
        <f t="shared" si="4"/>
        <v>8807.5300000000007</v>
      </c>
      <c r="AC6" s="2">
        <f t="shared" si="4"/>
        <v>8807.5300000000007</v>
      </c>
      <c r="AD6" s="2">
        <f t="shared" si="4"/>
        <v>8807.5300000000007</v>
      </c>
      <c r="AE6" s="2">
        <f t="shared" si="4"/>
        <v>8807.5300000000007</v>
      </c>
      <c r="AF6" s="2">
        <f t="shared" si="4"/>
        <v>8807.5300000000007</v>
      </c>
      <c r="AG6" s="2">
        <f t="shared" si="4"/>
        <v>8807.5300000000007</v>
      </c>
      <c r="AH6" s="2">
        <f t="shared" si="4"/>
        <v>8807.5300000000007</v>
      </c>
      <c r="AI6" s="2">
        <f t="shared" si="4"/>
        <v>8807.5300000000007</v>
      </c>
      <c r="AJ6" s="2">
        <f t="shared" si="4"/>
        <v>8807.5300000000007</v>
      </c>
      <c r="AK6" s="2">
        <f t="shared" si="4"/>
        <v>8807.5300000000007</v>
      </c>
      <c r="AL6" s="2">
        <f t="shared" si="4"/>
        <v>8807.5300000000007</v>
      </c>
      <c r="AM6" s="2">
        <f t="shared" si="4"/>
        <v>8807.5300000000007</v>
      </c>
      <c r="AN6" s="2">
        <f t="shared" si="4"/>
        <v>8807.5300000000007</v>
      </c>
      <c r="AO6" s="2">
        <f t="shared" si="4"/>
        <v>8807.5300000000007</v>
      </c>
      <c r="AP6" s="2">
        <f t="shared" si="4"/>
        <v>8807.5300000000007</v>
      </c>
      <c r="AQ6" s="2">
        <f t="shared" si="4"/>
        <v>8807.5300000000007</v>
      </c>
      <c r="AR6" s="2">
        <f t="shared" si="4"/>
        <v>8807.5300000000007</v>
      </c>
      <c r="AS6" s="2">
        <f t="shared" si="4"/>
        <v>8807.5300000000007</v>
      </c>
    </row>
    <row r="7" spans="1:45" s="11" customFormat="1" x14ac:dyDescent="0.35">
      <c r="A7" s="7" t="s">
        <v>2</v>
      </c>
      <c r="B7" s="8">
        <v>5841</v>
      </c>
      <c r="C7" s="8">
        <f>PRODUCT(B7+B10*0.0288)</f>
        <v>6009.2208000000001</v>
      </c>
      <c r="D7" s="8">
        <f>PRODUCT(C7+C10*0.0288)</f>
        <v>6177.4416000000001</v>
      </c>
      <c r="E7" s="8">
        <f t="shared" ref="E7:F7" si="5">PRODUCT(D7+D10*0.0288)</f>
        <v>6345.6624000000002</v>
      </c>
      <c r="F7" s="8">
        <f t="shared" si="5"/>
        <v>6513.8832000000002</v>
      </c>
      <c r="G7" s="8">
        <f>PRODUCT(F7+F10*0.0288)</f>
        <v>6682.1040000000003</v>
      </c>
      <c r="H7" s="9">
        <v>6850</v>
      </c>
      <c r="I7" s="8">
        <f>PRODUCT(H7+H10*0.0224)</f>
        <v>6980.8383999999996</v>
      </c>
      <c r="J7" s="8">
        <f t="shared" ref="J7:M7" si="6">PRODUCT(I7+I10*0.0224)</f>
        <v>7111.6767999999993</v>
      </c>
      <c r="K7" s="8">
        <f t="shared" si="6"/>
        <v>7242.5151999999989</v>
      </c>
      <c r="L7" s="8">
        <f t="shared" si="6"/>
        <v>7373.3535999999986</v>
      </c>
      <c r="M7" s="8">
        <f t="shared" si="6"/>
        <v>7504.1919999999982</v>
      </c>
      <c r="N7" s="9">
        <v>7635</v>
      </c>
      <c r="O7" s="8">
        <f>PRODUCT(N7+N10*0.0168)</f>
        <v>7733.1288000000004</v>
      </c>
      <c r="P7" s="8">
        <f t="shared" ref="P7:S7" si="7">PRODUCT(O7+O10*0.0168)</f>
        <v>7831.2576000000008</v>
      </c>
      <c r="Q7" s="8">
        <f t="shared" si="7"/>
        <v>7929.3864000000012</v>
      </c>
      <c r="R7" s="8">
        <f t="shared" si="7"/>
        <v>8027.5152000000016</v>
      </c>
      <c r="S7" s="8">
        <f t="shared" si="7"/>
        <v>8125.6440000000021</v>
      </c>
      <c r="T7" s="10">
        <v>8224</v>
      </c>
      <c r="U7" s="8">
        <f>PRODUCT(T7+T10*0.008)</f>
        <v>8270.7279999999992</v>
      </c>
      <c r="V7" s="8">
        <f t="shared" ref="V7:Z7" si="8">PRODUCT(U7+U10*0.008)</f>
        <v>8317.4559999999983</v>
      </c>
      <c r="W7" s="8">
        <f t="shared" si="8"/>
        <v>8364.1839999999975</v>
      </c>
      <c r="X7" s="8">
        <f t="shared" si="8"/>
        <v>8410.9119999999966</v>
      </c>
      <c r="Y7" s="8">
        <f t="shared" si="8"/>
        <v>8457.6399999999958</v>
      </c>
      <c r="Z7" s="8">
        <f t="shared" si="8"/>
        <v>8504.3679999999949</v>
      </c>
      <c r="AA7" s="7">
        <v>8551</v>
      </c>
      <c r="AB7" s="8">
        <f>AA7</f>
        <v>8551</v>
      </c>
      <c r="AC7" s="8">
        <f t="shared" ref="AC7:AS7" si="9">AB7</f>
        <v>8551</v>
      </c>
      <c r="AD7" s="8">
        <f t="shared" si="9"/>
        <v>8551</v>
      </c>
      <c r="AE7" s="8">
        <f t="shared" si="9"/>
        <v>8551</v>
      </c>
      <c r="AF7" s="8">
        <f t="shared" si="9"/>
        <v>8551</v>
      </c>
      <c r="AG7" s="8">
        <f t="shared" si="9"/>
        <v>8551</v>
      </c>
      <c r="AH7" s="8">
        <f t="shared" si="9"/>
        <v>8551</v>
      </c>
      <c r="AI7" s="8">
        <f t="shared" si="9"/>
        <v>8551</v>
      </c>
      <c r="AJ7" s="8">
        <f t="shared" si="9"/>
        <v>8551</v>
      </c>
      <c r="AK7" s="8">
        <f t="shared" si="9"/>
        <v>8551</v>
      </c>
      <c r="AL7" s="8">
        <f t="shared" si="9"/>
        <v>8551</v>
      </c>
      <c r="AM7" s="8">
        <f t="shared" si="9"/>
        <v>8551</v>
      </c>
      <c r="AN7" s="8">
        <f t="shared" si="9"/>
        <v>8551</v>
      </c>
      <c r="AO7" s="8">
        <f t="shared" si="9"/>
        <v>8551</v>
      </c>
      <c r="AP7" s="8">
        <f t="shared" si="9"/>
        <v>8551</v>
      </c>
      <c r="AQ7" s="8">
        <f t="shared" si="9"/>
        <v>8551</v>
      </c>
      <c r="AR7" s="8">
        <f t="shared" si="9"/>
        <v>8551</v>
      </c>
      <c r="AS7" s="8">
        <f t="shared" si="9"/>
        <v>8551</v>
      </c>
    </row>
    <row r="8" spans="1:45" x14ac:dyDescent="0.35">
      <c r="A8" s="1" t="s">
        <v>3</v>
      </c>
      <c r="B8" s="2">
        <f>B7*0.97</f>
        <v>5665.7699999999995</v>
      </c>
      <c r="C8" s="2">
        <f>C7*0.97</f>
        <v>5828.944176</v>
      </c>
      <c r="D8" s="2">
        <f t="shared" ref="D8:H8" si="10">D7*0.97</f>
        <v>5992.1183519999995</v>
      </c>
      <c r="E8" s="2">
        <f t="shared" si="10"/>
        <v>6155.2925279999999</v>
      </c>
      <c r="F8" s="2">
        <f t="shared" si="10"/>
        <v>6318.4667040000004</v>
      </c>
      <c r="G8" s="2">
        <f t="shared" si="10"/>
        <v>6481.6408799999999</v>
      </c>
      <c r="H8" s="2">
        <f t="shared" si="10"/>
        <v>6644.5</v>
      </c>
      <c r="I8" s="2">
        <f>I7*0.97</f>
        <v>6771.4132479999998</v>
      </c>
      <c r="J8" s="2">
        <f t="shared" ref="J8:N8" si="11">J7*0.97</f>
        <v>6898.3264959999988</v>
      </c>
      <c r="K8" s="2">
        <f t="shared" si="11"/>
        <v>7025.2397439999986</v>
      </c>
      <c r="L8" s="2">
        <f t="shared" si="11"/>
        <v>7152.1529919999984</v>
      </c>
      <c r="M8" s="2">
        <f t="shared" si="11"/>
        <v>7279.0662399999983</v>
      </c>
      <c r="N8" s="2">
        <f t="shared" si="11"/>
        <v>7405.95</v>
      </c>
      <c r="O8" s="2">
        <f>O7*0.97</f>
        <v>7501.1349360000004</v>
      </c>
      <c r="P8" s="2">
        <f t="shared" ref="P8:T8" si="12">P7*0.97</f>
        <v>7596.3198720000009</v>
      </c>
      <c r="Q8" s="2">
        <f t="shared" si="12"/>
        <v>7691.5048080000006</v>
      </c>
      <c r="R8" s="2">
        <f t="shared" si="12"/>
        <v>7786.6897440000012</v>
      </c>
      <c r="S8" s="2">
        <f t="shared" si="12"/>
        <v>7881.8746800000017</v>
      </c>
      <c r="T8" s="2">
        <f t="shared" si="12"/>
        <v>7977.28</v>
      </c>
      <c r="U8" s="2">
        <f>U7*0.97</f>
        <v>8022.6061599999994</v>
      </c>
      <c r="V8" s="2">
        <f t="shared" ref="V8:Z8" si="13">V7*0.97</f>
        <v>8067.9323199999981</v>
      </c>
      <c r="W8" s="2">
        <f t="shared" si="13"/>
        <v>8113.2584799999977</v>
      </c>
      <c r="X8" s="2">
        <f t="shared" si="13"/>
        <v>8158.5846399999964</v>
      </c>
      <c r="Y8" s="2">
        <f t="shared" si="13"/>
        <v>8203.910799999996</v>
      </c>
      <c r="Z8" s="2">
        <f t="shared" si="13"/>
        <v>8249.2369599999947</v>
      </c>
      <c r="AA8" s="2">
        <v>8295</v>
      </c>
      <c r="AB8" s="2">
        <f>AA8</f>
        <v>8295</v>
      </c>
      <c r="AC8" s="2">
        <f t="shared" ref="AC8:AS9" si="14">AB8</f>
        <v>8295</v>
      </c>
      <c r="AD8" s="2">
        <f t="shared" si="14"/>
        <v>8295</v>
      </c>
      <c r="AE8" s="2">
        <f t="shared" si="14"/>
        <v>8295</v>
      </c>
      <c r="AF8" s="2">
        <f t="shared" si="14"/>
        <v>8295</v>
      </c>
      <c r="AG8" s="2">
        <f t="shared" si="14"/>
        <v>8295</v>
      </c>
      <c r="AH8" s="2">
        <f t="shared" si="14"/>
        <v>8295</v>
      </c>
      <c r="AI8" s="2">
        <f t="shared" si="14"/>
        <v>8295</v>
      </c>
      <c r="AJ8" s="2">
        <f t="shared" si="14"/>
        <v>8295</v>
      </c>
      <c r="AK8" s="2">
        <f t="shared" si="14"/>
        <v>8295</v>
      </c>
      <c r="AL8" s="2">
        <f t="shared" si="14"/>
        <v>8295</v>
      </c>
      <c r="AM8" s="2">
        <f t="shared" si="14"/>
        <v>8295</v>
      </c>
      <c r="AN8" s="2">
        <f t="shared" si="14"/>
        <v>8295</v>
      </c>
      <c r="AO8" s="2">
        <f t="shared" si="14"/>
        <v>8295</v>
      </c>
      <c r="AP8" s="2">
        <f t="shared" si="14"/>
        <v>8295</v>
      </c>
      <c r="AQ8" s="2">
        <f t="shared" si="14"/>
        <v>8295</v>
      </c>
      <c r="AR8" s="2">
        <f t="shared" si="14"/>
        <v>8295</v>
      </c>
      <c r="AS8" s="2">
        <f t="shared" si="14"/>
        <v>8295</v>
      </c>
    </row>
    <row r="9" spans="1:45" x14ac:dyDescent="0.35">
      <c r="A9" s="1" t="s">
        <v>5</v>
      </c>
      <c r="B9" s="15">
        <v>8808</v>
      </c>
      <c r="C9" s="13">
        <f>B9</f>
        <v>8808</v>
      </c>
      <c r="D9" s="13">
        <f t="shared" ref="D9:AB9" si="15">C9</f>
        <v>8808</v>
      </c>
      <c r="E9" s="13">
        <f t="shared" si="15"/>
        <v>8808</v>
      </c>
      <c r="F9" s="13">
        <f t="shared" si="15"/>
        <v>8808</v>
      </c>
      <c r="G9" s="13">
        <f t="shared" si="15"/>
        <v>8808</v>
      </c>
      <c r="H9" s="13">
        <f t="shared" si="15"/>
        <v>8808</v>
      </c>
      <c r="I9" s="13">
        <f t="shared" si="15"/>
        <v>8808</v>
      </c>
      <c r="J9" s="13">
        <f t="shared" si="15"/>
        <v>8808</v>
      </c>
      <c r="K9" s="13">
        <f t="shared" si="15"/>
        <v>8808</v>
      </c>
      <c r="L9" s="13">
        <f t="shared" si="15"/>
        <v>8808</v>
      </c>
      <c r="M9" s="13">
        <f t="shared" si="15"/>
        <v>8808</v>
      </c>
      <c r="N9" s="13">
        <f t="shared" si="15"/>
        <v>8808</v>
      </c>
      <c r="O9" s="13">
        <f t="shared" si="15"/>
        <v>8808</v>
      </c>
      <c r="P9" s="13">
        <f t="shared" si="15"/>
        <v>8808</v>
      </c>
      <c r="Q9" s="13">
        <f t="shared" si="15"/>
        <v>8808</v>
      </c>
      <c r="R9" s="13">
        <f t="shared" si="15"/>
        <v>8808</v>
      </c>
      <c r="S9" s="13">
        <f t="shared" si="15"/>
        <v>8808</v>
      </c>
      <c r="T9" s="13">
        <f t="shared" si="15"/>
        <v>8808</v>
      </c>
      <c r="U9" s="13">
        <f t="shared" si="15"/>
        <v>8808</v>
      </c>
      <c r="V9" s="13">
        <f t="shared" si="15"/>
        <v>8808</v>
      </c>
      <c r="W9" s="13">
        <f t="shared" si="15"/>
        <v>8808</v>
      </c>
      <c r="X9" s="13">
        <f t="shared" si="15"/>
        <v>8808</v>
      </c>
      <c r="Y9" s="13">
        <f t="shared" si="15"/>
        <v>8808</v>
      </c>
      <c r="Z9" s="13">
        <f t="shared" si="15"/>
        <v>8808</v>
      </c>
      <c r="AA9" s="13">
        <f t="shared" si="15"/>
        <v>8808</v>
      </c>
      <c r="AB9" s="13">
        <f t="shared" si="15"/>
        <v>8808</v>
      </c>
      <c r="AC9" s="13">
        <f t="shared" si="14"/>
        <v>8808</v>
      </c>
      <c r="AD9" s="13">
        <f t="shared" si="14"/>
        <v>8808</v>
      </c>
      <c r="AE9" s="13">
        <f t="shared" si="14"/>
        <v>8808</v>
      </c>
      <c r="AF9" s="13">
        <f t="shared" si="14"/>
        <v>8808</v>
      </c>
      <c r="AG9" s="13">
        <f t="shared" si="14"/>
        <v>8808</v>
      </c>
      <c r="AH9" s="13">
        <f t="shared" si="14"/>
        <v>8808</v>
      </c>
      <c r="AI9" s="13">
        <f t="shared" si="14"/>
        <v>8808</v>
      </c>
      <c r="AJ9" s="13">
        <f t="shared" si="14"/>
        <v>8808</v>
      </c>
      <c r="AK9" s="13">
        <f t="shared" si="14"/>
        <v>8808</v>
      </c>
      <c r="AL9" s="13">
        <f t="shared" si="14"/>
        <v>8808</v>
      </c>
      <c r="AM9" s="13">
        <f t="shared" si="14"/>
        <v>8808</v>
      </c>
      <c r="AN9" s="13">
        <f t="shared" si="14"/>
        <v>8808</v>
      </c>
      <c r="AO9" s="13">
        <f t="shared" si="14"/>
        <v>8808</v>
      </c>
      <c r="AP9" s="13">
        <f t="shared" si="14"/>
        <v>8808</v>
      </c>
      <c r="AQ9" s="13">
        <f t="shared" si="14"/>
        <v>8808</v>
      </c>
      <c r="AR9" s="13">
        <f t="shared" si="14"/>
        <v>8808</v>
      </c>
      <c r="AS9" s="13">
        <f t="shared" si="14"/>
        <v>8808</v>
      </c>
    </row>
    <row r="10" spans="1:45" x14ac:dyDescent="0.35">
      <c r="A10" s="1" t="s">
        <v>4</v>
      </c>
      <c r="B10" s="16">
        <v>5841</v>
      </c>
      <c r="C10" s="13">
        <f>B10</f>
        <v>5841</v>
      </c>
      <c r="D10" s="13">
        <f t="shared" ref="D10:AS10" si="16">C10</f>
        <v>5841</v>
      </c>
      <c r="E10" s="13">
        <f t="shared" si="16"/>
        <v>5841</v>
      </c>
      <c r="F10" s="13">
        <f t="shared" si="16"/>
        <v>5841</v>
      </c>
      <c r="G10" s="13">
        <f t="shared" si="16"/>
        <v>5841</v>
      </c>
      <c r="H10" s="13">
        <f t="shared" si="16"/>
        <v>5841</v>
      </c>
      <c r="I10" s="13">
        <f t="shared" si="16"/>
        <v>5841</v>
      </c>
      <c r="J10" s="13">
        <f t="shared" si="16"/>
        <v>5841</v>
      </c>
      <c r="K10" s="13">
        <f t="shared" si="16"/>
        <v>5841</v>
      </c>
      <c r="L10" s="13">
        <f t="shared" si="16"/>
        <v>5841</v>
      </c>
      <c r="M10" s="13">
        <f t="shared" si="16"/>
        <v>5841</v>
      </c>
      <c r="N10" s="13">
        <f t="shared" si="16"/>
        <v>5841</v>
      </c>
      <c r="O10" s="13">
        <f t="shared" si="16"/>
        <v>5841</v>
      </c>
      <c r="P10" s="13">
        <f t="shared" si="16"/>
        <v>5841</v>
      </c>
      <c r="Q10" s="13">
        <f t="shared" si="16"/>
        <v>5841</v>
      </c>
      <c r="R10" s="13">
        <f t="shared" si="16"/>
        <v>5841</v>
      </c>
      <c r="S10" s="13">
        <f t="shared" si="16"/>
        <v>5841</v>
      </c>
      <c r="T10" s="13">
        <f t="shared" si="16"/>
        <v>5841</v>
      </c>
      <c r="U10" s="13">
        <f t="shared" si="16"/>
        <v>5841</v>
      </c>
      <c r="V10" s="13">
        <f t="shared" si="16"/>
        <v>5841</v>
      </c>
      <c r="W10" s="13">
        <f t="shared" si="16"/>
        <v>5841</v>
      </c>
      <c r="X10" s="13">
        <f t="shared" si="16"/>
        <v>5841</v>
      </c>
      <c r="Y10" s="13">
        <f t="shared" si="16"/>
        <v>5841</v>
      </c>
      <c r="Z10" s="13">
        <f t="shared" si="16"/>
        <v>5841</v>
      </c>
      <c r="AA10" s="13">
        <f t="shared" si="16"/>
        <v>5841</v>
      </c>
      <c r="AB10" s="13">
        <f t="shared" si="16"/>
        <v>5841</v>
      </c>
      <c r="AC10" s="13">
        <f t="shared" si="16"/>
        <v>5841</v>
      </c>
      <c r="AD10" s="13">
        <f t="shared" si="16"/>
        <v>5841</v>
      </c>
      <c r="AE10" s="13">
        <f t="shared" si="16"/>
        <v>5841</v>
      </c>
      <c r="AF10" s="13">
        <f t="shared" si="16"/>
        <v>5841</v>
      </c>
      <c r="AG10" s="13">
        <f t="shared" si="16"/>
        <v>5841</v>
      </c>
      <c r="AH10" s="13">
        <f t="shared" si="16"/>
        <v>5841</v>
      </c>
      <c r="AI10" s="13">
        <f t="shared" si="16"/>
        <v>5841</v>
      </c>
      <c r="AJ10" s="13">
        <f t="shared" si="16"/>
        <v>5841</v>
      </c>
      <c r="AK10" s="13">
        <f t="shared" si="16"/>
        <v>5841</v>
      </c>
      <c r="AL10" s="13">
        <f t="shared" si="16"/>
        <v>5841</v>
      </c>
      <c r="AM10" s="13">
        <f t="shared" si="16"/>
        <v>5841</v>
      </c>
      <c r="AN10" s="13">
        <f t="shared" si="16"/>
        <v>5841</v>
      </c>
      <c r="AO10" s="13">
        <f t="shared" si="16"/>
        <v>5841</v>
      </c>
      <c r="AP10" s="13">
        <f t="shared" si="16"/>
        <v>5841</v>
      </c>
      <c r="AQ10" s="13">
        <f t="shared" si="16"/>
        <v>5841</v>
      </c>
      <c r="AR10" s="13">
        <f t="shared" si="16"/>
        <v>5841</v>
      </c>
      <c r="AS10" s="13">
        <f t="shared" si="16"/>
        <v>5841</v>
      </c>
    </row>
    <row r="12" spans="1:45" x14ac:dyDescent="0.35">
      <c r="A12" s="1"/>
      <c r="B12" s="1"/>
    </row>
    <row r="17" spans="14:18" x14ac:dyDescent="0.35">
      <c r="N17" s="17" t="s">
        <v>7</v>
      </c>
    </row>
    <row r="18" spans="14:18" x14ac:dyDescent="0.35">
      <c r="N18" s="6" t="s">
        <v>8</v>
      </c>
    </row>
    <row r="20" spans="14:18" x14ac:dyDescent="0.35">
      <c r="N20" s="17" t="s">
        <v>9</v>
      </c>
    </row>
    <row r="21" spans="14:18" x14ac:dyDescent="0.35">
      <c r="N21" t="s">
        <v>10</v>
      </c>
    </row>
    <row r="22" spans="14:18" x14ac:dyDescent="0.35">
      <c r="N22" s="6" t="s">
        <v>17</v>
      </c>
    </row>
    <row r="23" spans="14:18" x14ac:dyDescent="0.35">
      <c r="N23" t="s">
        <v>11</v>
      </c>
    </row>
    <row r="25" spans="14:18" ht="15" thickBot="1" x14ac:dyDescent="0.4"/>
    <row r="26" spans="14:18" ht="15" thickBot="1" x14ac:dyDescent="0.4">
      <c r="N26" s="19"/>
      <c r="O26" s="20"/>
      <c r="P26" s="20"/>
      <c r="Q26" s="20"/>
      <c r="R26" s="21"/>
    </row>
    <row r="27" spans="14:18" ht="15" thickBot="1" x14ac:dyDescent="0.4">
      <c r="N27" s="23" t="s">
        <v>20</v>
      </c>
      <c r="O27" s="27">
        <v>39</v>
      </c>
      <c r="P27" t="s">
        <v>23</v>
      </c>
      <c r="R27" s="22"/>
    </row>
    <row r="28" spans="14:18" ht="15" thickBot="1" x14ac:dyDescent="0.4">
      <c r="N28" s="23" t="s">
        <v>21</v>
      </c>
      <c r="O28" s="28">
        <f>_xlfn.LET(
    _xlpm.alter, O27,
    _xlpm.lohnmatrix, A6:AS10,
    _xlpm.spalte, MATCH(_xlpm.alter, A5:AS5, 0),
    INDEX(_xlpm.lohnmatrix, 2, _xlpm.spalte)
)</f>
        <v>8125.6440000000021</v>
      </c>
      <c r="R28" s="22"/>
    </row>
    <row r="29" spans="14:18" ht="15" thickBot="1" x14ac:dyDescent="0.4">
      <c r="N29" s="23" t="s">
        <v>22</v>
      </c>
      <c r="O29" s="27">
        <v>100</v>
      </c>
      <c r="P29" t="s">
        <v>24</v>
      </c>
      <c r="R29" s="22"/>
    </row>
    <row r="30" spans="14:18" x14ac:dyDescent="0.35">
      <c r="N30" s="23" t="s">
        <v>19</v>
      </c>
      <c r="O30" s="28">
        <f>O28*O29/100</f>
        <v>8125.644000000003</v>
      </c>
      <c r="R30" s="22"/>
    </row>
    <row r="31" spans="14:18" ht="15" thickBot="1" x14ac:dyDescent="0.4">
      <c r="N31" s="24"/>
      <c r="O31" s="25"/>
      <c r="P31" s="25"/>
      <c r="Q31" s="25"/>
      <c r="R31" s="26"/>
    </row>
  </sheetData>
  <sheetProtection sheet="1" objects="1" scenarios="1"/>
  <protectedRanges>
    <protectedRange sqref="O27 O29" name="Bereich1"/>
  </protectedRanges>
  <phoneticPr fontId="2" type="noConversion"/>
  <conditionalFormatting sqref="O27">
    <cfRule type="expression" priority="1">
      <formula>$O$27</formula>
    </cfRule>
    <cfRule type="expression" priority="2">
      <formula>O27&lt;&gt;""</formula>
    </cfRule>
  </conditionalFormatting>
  <hyperlinks>
    <hyperlink ref="N18" r:id="rId1" xr:uid="{6F546205-B496-41DA-8453-081D12EFC30B}"/>
    <hyperlink ref="N22" r:id="rId2" xr:uid="{1C4232EB-AD01-4C5E-9A8C-7ECF781F4A66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78286-8A3E-4F01-AA28-FB9FE0562FB2}">
  <dimension ref="A1:AS31"/>
  <sheetViews>
    <sheetView zoomScaleNormal="100" workbookViewId="0">
      <selection activeCell="H40" sqref="H40"/>
    </sheetView>
  </sheetViews>
  <sheetFormatPr baseColWidth="10" defaultColWidth="10.6328125" defaultRowHeight="14.5" x14ac:dyDescent="0.35"/>
  <cols>
    <col min="1" max="1" width="26.08984375" customWidth="1"/>
  </cols>
  <sheetData>
    <row r="1" spans="1:45" ht="18.5" x14ac:dyDescent="0.45">
      <c r="A1" s="5" t="s">
        <v>15</v>
      </c>
    </row>
    <row r="3" spans="1:45" x14ac:dyDescent="0.35">
      <c r="A3" t="s">
        <v>6</v>
      </c>
    </row>
    <row r="5" spans="1:45" x14ac:dyDescent="0.35">
      <c r="A5" s="1" t="s">
        <v>0</v>
      </c>
      <c r="B5" s="4">
        <v>22</v>
      </c>
      <c r="C5" s="1">
        <f>B5+1</f>
        <v>23</v>
      </c>
      <c r="D5" s="1">
        <f t="shared" ref="D5:AR5" si="0">C5+1</f>
        <v>24</v>
      </c>
      <c r="E5" s="1">
        <f t="shared" si="0"/>
        <v>25</v>
      </c>
      <c r="F5" s="1">
        <f t="shared" si="0"/>
        <v>26</v>
      </c>
      <c r="G5" s="1">
        <f t="shared" si="0"/>
        <v>27</v>
      </c>
      <c r="H5" s="4">
        <f t="shared" si="0"/>
        <v>28</v>
      </c>
      <c r="I5" s="1">
        <f t="shared" si="0"/>
        <v>29</v>
      </c>
      <c r="J5" s="1">
        <f t="shared" si="0"/>
        <v>30</v>
      </c>
      <c r="K5" s="1">
        <f t="shared" si="0"/>
        <v>31</v>
      </c>
      <c r="L5" s="1">
        <f t="shared" si="0"/>
        <v>32</v>
      </c>
      <c r="M5" s="1">
        <f t="shared" si="0"/>
        <v>33</v>
      </c>
      <c r="N5" s="4">
        <f t="shared" si="0"/>
        <v>34</v>
      </c>
      <c r="O5" s="1">
        <f t="shared" si="0"/>
        <v>35</v>
      </c>
      <c r="P5" s="1">
        <f t="shared" si="0"/>
        <v>36</v>
      </c>
      <c r="Q5" s="1">
        <f t="shared" si="0"/>
        <v>37</v>
      </c>
      <c r="R5" s="1">
        <f t="shared" si="0"/>
        <v>38</v>
      </c>
      <c r="S5" s="1">
        <f t="shared" si="0"/>
        <v>39</v>
      </c>
      <c r="T5" s="4">
        <f t="shared" si="0"/>
        <v>40</v>
      </c>
      <c r="U5" s="1">
        <f t="shared" si="0"/>
        <v>41</v>
      </c>
      <c r="V5" s="1">
        <f t="shared" si="0"/>
        <v>42</v>
      </c>
      <c r="W5" s="1">
        <f t="shared" si="0"/>
        <v>43</v>
      </c>
      <c r="X5" s="1">
        <f t="shared" si="0"/>
        <v>44</v>
      </c>
      <c r="Y5" s="1">
        <f t="shared" si="0"/>
        <v>45</v>
      </c>
      <c r="Z5" s="1">
        <f t="shared" si="0"/>
        <v>46</v>
      </c>
      <c r="AA5" s="4">
        <f t="shared" si="0"/>
        <v>47</v>
      </c>
      <c r="AB5" s="1">
        <f t="shared" si="0"/>
        <v>48</v>
      </c>
      <c r="AC5" s="1">
        <f t="shared" si="0"/>
        <v>49</v>
      </c>
      <c r="AD5" s="4">
        <f t="shared" si="0"/>
        <v>50</v>
      </c>
      <c r="AE5" s="1">
        <f t="shared" si="0"/>
        <v>51</v>
      </c>
      <c r="AF5" s="1">
        <f>AE5+1</f>
        <v>52</v>
      </c>
      <c r="AG5" s="1">
        <f t="shared" si="0"/>
        <v>53</v>
      </c>
      <c r="AH5" s="1">
        <f t="shared" si="0"/>
        <v>54</v>
      </c>
      <c r="AI5" s="4">
        <f t="shared" si="0"/>
        <v>55</v>
      </c>
      <c r="AJ5" s="1">
        <f t="shared" si="0"/>
        <v>56</v>
      </c>
      <c r="AK5" s="1">
        <f t="shared" si="0"/>
        <v>57</v>
      </c>
      <c r="AL5" s="1">
        <f t="shared" si="0"/>
        <v>58</v>
      </c>
      <c r="AM5" s="1">
        <f t="shared" si="0"/>
        <v>59</v>
      </c>
      <c r="AN5" s="4">
        <f t="shared" si="0"/>
        <v>60</v>
      </c>
      <c r="AO5" s="1">
        <f t="shared" si="0"/>
        <v>61</v>
      </c>
      <c r="AP5" s="1">
        <f t="shared" si="0"/>
        <v>62</v>
      </c>
      <c r="AQ5" s="1">
        <f t="shared" si="0"/>
        <v>63</v>
      </c>
      <c r="AR5" s="1">
        <f t="shared" si="0"/>
        <v>64</v>
      </c>
      <c r="AS5" s="4">
        <f>AR5+1</f>
        <v>65</v>
      </c>
    </row>
    <row r="6" spans="1:45" x14ac:dyDescent="0.35">
      <c r="A6" s="1" t="s">
        <v>1</v>
      </c>
      <c r="B6" s="2">
        <f>B7*1.03</f>
        <v>6312.87</v>
      </c>
      <c r="C6" s="2">
        <f>C7*1.03</f>
        <v>6494.6806559999995</v>
      </c>
      <c r="D6" s="2">
        <f t="shared" ref="D6:H6" si="1">D7*1.03</f>
        <v>6676.4913120000001</v>
      </c>
      <c r="E6" s="2">
        <f t="shared" si="1"/>
        <v>6858.3019679999998</v>
      </c>
      <c r="F6" s="2">
        <f t="shared" si="1"/>
        <v>7040.1126239999994</v>
      </c>
      <c r="G6" s="2">
        <f t="shared" si="1"/>
        <v>7221.9232799999991</v>
      </c>
      <c r="H6" s="2">
        <f t="shared" si="1"/>
        <v>7403.64</v>
      </c>
      <c r="I6" s="2">
        <f>I7*1.03</f>
        <v>7545.048288</v>
      </c>
      <c r="J6" s="2">
        <f t="shared" ref="J6:N6" si="2">J7*1.03</f>
        <v>7686.4565760000005</v>
      </c>
      <c r="K6" s="2">
        <f t="shared" si="2"/>
        <v>7827.8648640000001</v>
      </c>
      <c r="L6" s="2">
        <f t="shared" si="2"/>
        <v>7969.2731520000007</v>
      </c>
      <c r="M6" s="2">
        <f t="shared" si="2"/>
        <v>8110.6814400000003</v>
      </c>
      <c r="N6" s="2">
        <f t="shared" si="2"/>
        <v>8252.36</v>
      </c>
      <c r="O6" s="2">
        <f>O7*1.03</f>
        <v>8358.4162159999996</v>
      </c>
      <c r="P6" s="2">
        <f t="shared" ref="P6:R6" si="3">P7*1.03</f>
        <v>8464.4724320000005</v>
      </c>
      <c r="Q6" s="2">
        <f t="shared" si="3"/>
        <v>8570.5286479999995</v>
      </c>
      <c r="R6" s="2">
        <f t="shared" si="3"/>
        <v>8676.5848639999986</v>
      </c>
      <c r="S6" s="2">
        <f>S7*1.03</f>
        <v>8782.6410799999976</v>
      </c>
      <c r="T6" s="2">
        <f>T7*1.03</f>
        <v>8888.9</v>
      </c>
      <c r="U6" s="2">
        <f>U7*1.03</f>
        <v>8939.4029599999994</v>
      </c>
      <c r="V6" s="2">
        <f t="shared" ref="V6:AA6" si="4">V7*1.03</f>
        <v>8989.9059199999992</v>
      </c>
      <c r="W6" s="2">
        <f t="shared" si="4"/>
        <v>9040.4088799999972</v>
      </c>
      <c r="X6" s="2">
        <f t="shared" si="4"/>
        <v>9090.911839999997</v>
      </c>
      <c r="Y6" s="2">
        <f t="shared" si="4"/>
        <v>9141.4147999999968</v>
      </c>
      <c r="Z6" s="2">
        <f t="shared" si="4"/>
        <v>9191.9177599999948</v>
      </c>
      <c r="AA6" s="2">
        <f t="shared" si="4"/>
        <v>9242.19</v>
      </c>
      <c r="AB6" s="2">
        <f>AA6</f>
        <v>9242.19</v>
      </c>
      <c r="AC6" s="2">
        <f t="shared" ref="AC6:AS8" si="5">AB6</f>
        <v>9242.19</v>
      </c>
      <c r="AD6" s="2">
        <f t="shared" si="5"/>
        <v>9242.19</v>
      </c>
      <c r="AE6" s="2">
        <f t="shared" si="5"/>
        <v>9242.19</v>
      </c>
      <c r="AF6" s="2">
        <f t="shared" si="5"/>
        <v>9242.19</v>
      </c>
      <c r="AG6" s="2">
        <f t="shared" si="5"/>
        <v>9242.19</v>
      </c>
      <c r="AH6" s="2">
        <f t="shared" si="5"/>
        <v>9242.19</v>
      </c>
      <c r="AI6" s="2">
        <f t="shared" si="5"/>
        <v>9242.19</v>
      </c>
      <c r="AJ6" s="2">
        <f t="shared" si="5"/>
        <v>9242.19</v>
      </c>
      <c r="AK6" s="2">
        <f t="shared" si="5"/>
        <v>9242.19</v>
      </c>
      <c r="AL6" s="2">
        <f t="shared" si="5"/>
        <v>9242.19</v>
      </c>
      <c r="AM6" s="2">
        <f t="shared" si="5"/>
        <v>9242.19</v>
      </c>
      <c r="AN6" s="2">
        <f t="shared" si="5"/>
        <v>9242.19</v>
      </c>
      <c r="AO6" s="2">
        <f t="shared" si="5"/>
        <v>9242.19</v>
      </c>
      <c r="AP6" s="2">
        <f t="shared" si="5"/>
        <v>9242.19</v>
      </c>
      <c r="AQ6" s="2">
        <f t="shared" si="5"/>
        <v>9242.19</v>
      </c>
      <c r="AR6" s="2">
        <f t="shared" si="5"/>
        <v>9242.19</v>
      </c>
      <c r="AS6" s="2">
        <f t="shared" si="5"/>
        <v>9242.19</v>
      </c>
    </row>
    <row r="7" spans="1:45" s="11" customFormat="1" x14ac:dyDescent="0.35">
      <c r="A7" s="7" t="s">
        <v>2</v>
      </c>
      <c r="B7" s="8">
        <v>6129</v>
      </c>
      <c r="C7" s="8">
        <f>PRODUCT(B7+B10*0.0288)</f>
        <v>6305.5151999999998</v>
      </c>
      <c r="D7" s="8">
        <f>PRODUCT(C7+C10*0.0288)</f>
        <v>6482.0303999999996</v>
      </c>
      <c r="E7" s="8">
        <f t="shared" ref="E7:F7" si="6">PRODUCT(D7+D10*0.0288)</f>
        <v>6658.5455999999995</v>
      </c>
      <c r="F7" s="8">
        <f t="shared" si="6"/>
        <v>6835.0607999999993</v>
      </c>
      <c r="G7" s="8">
        <f>PRODUCT(F7+F10*0.0288)</f>
        <v>7011.5759999999991</v>
      </c>
      <c r="H7" s="9">
        <v>7188</v>
      </c>
      <c r="I7" s="8">
        <f>PRODUCT(H7+H10*0.0224)</f>
        <v>7325.2896000000001</v>
      </c>
      <c r="J7" s="8">
        <f t="shared" ref="J7:M7" si="7">PRODUCT(I7+I10*0.0224)</f>
        <v>7462.5792000000001</v>
      </c>
      <c r="K7" s="8">
        <f t="shared" si="7"/>
        <v>7599.8688000000002</v>
      </c>
      <c r="L7" s="8">
        <f t="shared" si="7"/>
        <v>7737.1584000000003</v>
      </c>
      <c r="M7" s="8">
        <f t="shared" si="7"/>
        <v>7874.4480000000003</v>
      </c>
      <c r="N7" s="9">
        <v>8012</v>
      </c>
      <c r="O7" s="8">
        <f>PRODUCT(N7+N10*0.0168)</f>
        <v>8114.9672</v>
      </c>
      <c r="P7" s="8">
        <f t="shared" ref="P7:S7" si="8">PRODUCT(O7+O10*0.0168)</f>
        <v>8217.9344000000001</v>
      </c>
      <c r="Q7" s="8">
        <f t="shared" si="8"/>
        <v>8320.9015999999992</v>
      </c>
      <c r="R7" s="8">
        <f t="shared" si="8"/>
        <v>8423.8687999999984</v>
      </c>
      <c r="S7" s="8">
        <f t="shared" si="8"/>
        <v>8526.8359999999975</v>
      </c>
      <c r="T7" s="10">
        <v>8630</v>
      </c>
      <c r="U7" s="8">
        <f>PRODUCT(T7+T10*0.008)</f>
        <v>8679.0319999999992</v>
      </c>
      <c r="V7" s="8">
        <f t="shared" ref="V7:Z7" si="9">PRODUCT(U7+U10*0.008)</f>
        <v>8728.0639999999985</v>
      </c>
      <c r="W7" s="8">
        <f t="shared" si="9"/>
        <v>8777.0959999999977</v>
      </c>
      <c r="X7" s="8">
        <f t="shared" si="9"/>
        <v>8826.127999999997</v>
      </c>
      <c r="Y7" s="8">
        <f t="shared" si="9"/>
        <v>8875.1599999999962</v>
      </c>
      <c r="Z7" s="8">
        <f t="shared" si="9"/>
        <v>8924.1919999999955</v>
      </c>
      <c r="AA7" s="7">
        <v>8973</v>
      </c>
      <c r="AB7" s="7">
        <f t="shared" ref="AB7:AQ8" si="10">AA7</f>
        <v>8973</v>
      </c>
      <c r="AC7" s="7">
        <f t="shared" si="10"/>
        <v>8973</v>
      </c>
      <c r="AD7" s="7">
        <f t="shared" si="10"/>
        <v>8973</v>
      </c>
      <c r="AE7" s="7">
        <f t="shared" si="10"/>
        <v>8973</v>
      </c>
      <c r="AF7" s="7">
        <f t="shared" si="10"/>
        <v>8973</v>
      </c>
      <c r="AG7" s="7">
        <f t="shared" si="10"/>
        <v>8973</v>
      </c>
      <c r="AH7" s="7">
        <f t="shared" si="10"/>
        <v>8973</v>
      </c>
      <c r="AI7" s="7">
        <f t="shared" si="10"/>
        <v>8973</v>
      </c>
      <c r="AJ7" s="7">
        <f t="shared" si="10"/>
        <v>8973</v>
      </c>
      <c r="AK7" s="7">
        <f t="shared" si="10"/>
        <v>8973</v>
      </c>
      <c r="AL7" s="7">
        <f t="shared" si="10"/>
        <v>8973</v>
      </c>
      <c r="AM7" s="7">
        <f t="shared" si="10"/>
        <v>8973</v>
      </c>
      <c r="AN7" s="7">
        <f t="shared" si="10"/>
        <v>8973</v>
      </c>
      <c r="AO7" s="7">
        <f t="shared" si="10"/>
        <v>8973</v>
      </c>
      <c r="AP7" s="7">
        <f t="shared" si="10"/>
        <v>8973</v>
      </c>
      <c r="AQ7" s="7">
        <f t="shared" si="10"/>
        <v>8973</v>
      </c>
      <c r="AR7" s="7">
        <f t="shared" si="5"/>
        <v>8973</v>
      </c>
      <c r="AS7" s="7">
        <f t="shared" si="5"/>
        <v>8973</v>
      </c>
    </row>
    <row r="8" spans="1:45" x14ac:dyDescent="0.35">
      <c r="A8" s="1" t="s">
        <v>3</v>
      </c>
      <c r="B8" s="2">
        <f>B7*0.97</f>
        <v>5945.13</v>
      </c>
      <c r="C8" s="2">
        <f>C7*0.97</f>
        <v>6116.3497440000001</v>
      </c>
      <c r="D8" s="2">
        <f t="shared" ref="D8:H8" si="11">D7*0.97</f>
        <v>6287.5694879999992</v>
      </c>
      <c r="E8" s="2">
        <f t="shared" si="11"/>
        <v>6458.7892319999992</v>
      </c>
      <c r="F8" s="2">
        <f t="shared" si="11"/>
        <v>6630.0089759999992</v>
      </c>
      <c r="G8" s="2">
        <f t="shared" si="11"/>
        <v>6801.2287199999992</v>
      </c>
      <c r="H8" s="2">
        <f t="shared" si="11"/>
        <v>6972.36</v>
      </c>
      <c r="I8" s="2">
        <f>I7*0.97</f>
        <v>7105.5309120000002</v>
      </c>
      <c r="J8" s="2">
        <f t="shared" ref="J8:N8" si="12">J7*0.97</f>
        <v>7238.7018239999998</v>
      </c>
      <c r="K8" s="2">
        <f t="shared" si="12"/>
        <v>7371.8727360000003</v>
      </c>
      <c r="L8" s="2">
        <f t="shared" si="12"/>
        <v>7505.0436479999998</v>
      </c>
      <c r="M8" s="2">
        <f t="shared" si="12"/>
        <v>7638.2145600000003</v>
      </c>
      <c r="N8" s="2">
        <f t="shared" si="12"/>
        <v>7771.6399999999994</v>
      </c>
      <c r="O8" s="2">
        <f>O7*0.97</f>
        <v>7871.5181839999996</v>
      </c>
      <c r="P8" s="2">
        <f t="shared" ref="P8:T8" si="13">P7*0.97</f>
        <v>7971.3963679999997</v>
      </c>
      <c r="Q8" s="2">
        <f t="shared" si="13"/>
        <v>8071.2745519999989</v>
      </c>
      <c r="R8" s="2">
        <f t="shared" si="13"/>
        <v>8171.1527359999982</v>
      </c>
      <c r="S8" s="2">
        <f t="shared" si="13"/>
        <v>8271.0309199999974</v>
      </c>
      <c r="T8" s="2">
        <f t="shared" si="13"/>
        <v>8371.1</v>
      </c>
      <c r="U8" s="2">
        <f>U7*0.97</f>
        <v>8418.661039999999</v>
      </c>
      <c r="V8" s="2">
        <f t="shared" ref="V8:AA8" si="14">V7*0.97</f>
        <v>8466.2220799999977</v>
      </c>
      <c r="W8" s="2">
        <f t="shared" si="14"/>
        <v>8513.7831199999982</v>
      </c>
      <c r="X8" s="2">
        <f t="shared" si="14"/>
        <v>8561.3441599999969</v>
      </c>
      <c r="Y8" s="2">
        <f t="shared" si="14"/>
        <v>8608.9051999999956</v>
      </c>
      <c r="Z8" s="2">
        <f t="shared" si="14"/>
        <v>8656.4662399999961</v>
      </c>
      <c r="AA8" s="2">
        <f t="shared" si="14"/>
        <v>8703.81</v>
      </c>
      <c r="AB8" s="2">
        <f t="shared" si="10"/>
        <v>8703.81</v>
      </c>
      <c r="AC8" s="2">
        <f t="shared" si="5"/>
        <v>8703.81</v>
      </c>
      <c r="AD8" s="2">
        <f t="shared" si="5"/>
        <v>8703.81</v>
      </c>
      <c r="AE8" s="2">
        <f t="shared" si="5"/>
        <v>8703.81</v>
      </c>
      <c r="AF8" s="2">
        <f t="shared" si="5"/>
        <v>8703.81</v>
      </c>
      <c r="AG8" s="2">
        <f t="shared" si="5"/>
        <v>8703.81</v>
      </c>
      <c r="AH8" s="2">
        <f t="shared" si="5"/>
        <v>8703.81</v>
      </c>
      <c r="AI8" s="2">
        <f t="shared" si="5"/>
        <v>8703.81</v>
      </c>
      <c r="AJ8" s="2">
        <f t="shared" si="5"/>
        <v>8703.81</v>
      </c>
      <c r="AK8" s="2">
        <f t="shared" si="5"/>
        <v>8703.81</v>
      </c>
      <c r="AL8" s="2">
        <f t="shared" si="5"/>
        <v>8703.81</v>
      </c>
      <c r="AM8" s="2">
        <f t="shared" si="5"/>
        <v>8703.81</v>
      </c>
      <c r="AN8" s="2">
        <f t="shared" si="5"/>
        <v>8703.81</v>
      </c>
      <c r="AO8" s="2">
        <f t="shared" si="5"/>
        <v>8703.81</v>
      </c>
      <c r="AP8" s="2">
        <f t="shared" si="5"/>
        <v>8703.81</v>
      </c>
      <c r="AQ8" s="2">
        <f t="shared" si="5"/>
        <v>8703.81</v>
      </c>
      <c r="AR8" s="2">
        <f t="shared" si="5"/>
        <v>8703.81</v>
      </c>
      <c r="AS8" s="2">
        <f t="shared" si="5"/>
        <v>8703.81</v>
      </c>
    </row>
    <row r="9" spans="1:45" x14ac:dyDescent="0.35">
      <c r="A9" s="1" t="s">
        <v>5</v>
      </c>
      <c r="B9" s="15">
        <v>9242</v>
      </c>
      <c r="C9" s="12">
        <f>B9</f>
        <v>9242</v>
      </c>
      <c r="D9" s="12">
        <f t="shared" ref="D9:AS9" si="15">C9</f>
        <v>9242</v>
      </c>
      <c r="E9" s="12">
        <f t="shared" si="15"/>
        <v>9242</v>
      </c>
      <c r="F9" s="12">
        <f t="shared" si="15"/>
        <v>9242</v>
      </c>
      <c r="G9" s="12">
        <f t="shared" si="15"/>
        <v>9242</v>
      </c>
      <c r="H9" s="12">
        <f t="shared" si="15"/>
        <v>9242</v>
      </c>
      <c r="I9" s="12">
        <f t="shared" si="15"/>
        <v>9242</v>
      </c>
      <c r="J9" s="12">
        <f t="shared" si="15"/>
        <v>9242</v>
      </c>
      <c r="K9" s="12">
        <f t="shared" si="15"/>
        <v>9242</v>
      </c>
      <c r="L9" s="12">
        <f t="shared" si="15"/>
        <v>9242</v>
      </c>
      <c r="M9" s="12">
        <f t="shared" si="15"/>
        <v>9242</v>
      </c>
      <c r="N9" s="12">
        <f t="shared" si="15"/>
        <v>9242</v>
      </c>
      <c r="O9" s="12">
        <f t="shared" si="15"/>
        <v>9242</v>
      </c>
      <c r="P9" s="12">
        <f t="shared" si="15"/>
        <v>9242</v>
      </c>
      <c r="Q9" s="12">
        <f t="shared" si="15"/>
        <v>9242</v>
      </c>
      <c r="R9" s="12">
        <f t="shared" si="15"/>
        <v>9242</v>
      </c>
      <c r="S9" s="12">
        <f t="shared" si="15"/>
        <v>9242</v>
      </c>
      <c r="T9" s="12">
        <f t="shared" si="15"/>
        <v>9242</v>
      </c>
      <c r="U9" s="12">
        <f t="shared" si="15"/>
        <v>9242</v>
      </c>
      <c r="V9" s="12">
        <f t="shared" si="15"/>
        <v>9242</v>
      </c>
      <c r="W9" s="12">
        <f t="shared" si="15"/>
        <v>9242</v>
      </c>
      <c r="X9" s="12">
        <f t="shared" si="15"/>
        <v>9242</v>
      </c>
      <c r="Y9" s="12">
        <f t="shared" si="15"/>
        <v>9242</v>
      </c>
      <c r="Z9" s="12">
        <f t="shared" si="15"/>
        <v>9242</v>
      </c>
      <c r="AA9" s="12">
        <f t="shared" si="15"/>
        <v>9242</v>
      </c>
      <c r="AB9" s="12">
        <f t="shared" si="15"/>
        <v>9242</v>
      </c>
      <c r="AC9" s="12">
        <f t="shared" si="15"/>
        <v>9242</v>
      </c>
      <c r="AD9" s="12">
        <f t="shared" si="15"/>
        <v>9242</v>
      </c>
      <c r="AE9" s="12">
        <f t="shared" si="15"/>
        <v>9242</v>
      </c>
      <c r="AF9" s="12">
        <f t="shared" si="15"/>
        <v>9242</v>
      </c>
      <c r="AG9" s="12">
        <f t="shared" si="15"/>
        <v>9242</v>
      </c>
      <c r="AH9" s="12">
        <f t="shared" si="15"/>
        <v>9242</v>
      </c>
      <c r="AI9" s="12">
        <f t="shared" si="15"/>
        <v>9242</v>
      </c>
      <c r="AJ9" s="12">
        <f t="shared" si="15"/>
        <v>9242</v>
      </c>
      <c r="AK9" s="12">
        <f t="shared" si="15"/>
        <v>9242</v>
      </c>
      <c r="AL9" s="12">
        <f t="shared" si="15"/>
        <v>9242</v>
      </c>
      <c r="AM9" s="12">
        <f t="shared" si="15"/>
        <v>9242</v>
      </c>
      <c r="AN9" s="12">
        <f t="shared" si="15"/>
        <v>9242</v>
      </c>
      <c r="AO9" s="12">
        <f t="shared" si="15"/>
        <v>9242</v>
      </c>
      <c r="AP9" s="12">
        <f t="shared" si="15"/>
        <v>9242</v>
      </c>
      <c r="AQ9" s="12">
        <f t="shared" si="15"/>
        <v>9242</v>
      </c>
      <c r="AR9" s="12">
        <f t="shared" si="15"/>
        <v>9242</v>
      </c>
      <c r="AS9" s="12">
        <f t="shared" si="15"/>
        <v>9242</v>
      </c>
    </row>
    <row r="10" spans="1:45" x14ac:dyDescent="0.35">
      <c r="A10" s="1" t="s">
        <v>4</v>
      </c>
      <c r="B10" s="16">
        <v>6129</v>
      </c>
      <c r="C10" s="12">
        <f>B10</f>
        <v>6129</v>
      </c>
      <c r="D10" s="12">
        <f t="shared" ref="D10:AS10" si="16">C10</f>
        <v>6129</v>
      </c>
      <c r="E10" s="12">
        <f t="shared" si="16"/>
        <v>6129</v>
      </c>
      <c r="F10" s="12">
        <f t="shared" si="16"/>
        <v>6129</v>
      </c>
      <c r="G10" s="12">
        <f t="shared" si="16"/>
        <v>6129</v>
      </c>
      <c r="H10" s="12">
        <f t="shared" si="16"/>
        <v>6129</v>
      </c>
      <c r="I10" s="12">
        <f t="shared" si="16"/>
        <v>6129</v>
      </c>
      <c r="J10" s="12">
        <f t="shared" si="16"/>
        <v>6129</v>
      </c>
      <c r="K10" s="12">
        <f t="shared" si="16"/>
        <v>6129</v>
      </c>
      <c r="L10" s="12">
        <f t="shared" si="16"/>
        <v>6129</v>
      </c>
      <c r="M10" s="12">
        <f t="shared" si="16"/>
        <v>6129</v>
      </c>
      <c r="N10" s="12">
        <f t="shared" si="16"/>
        <v>6129</v>
      </c>
      <c r="O10" s="12">
        <f t="shared" si="16"/>
        <v>6129</v>
      </c>
      <c r="P10" s="12">
        <f t="shared" si="16"/>
        <v>6129</v>
      </c>
      <c r="Q10" s="12">
        <f t="shared" si="16"/>
        <v>6129</v>
      </c>
      <c r="R10" s="12">
        <f t="shared" si="16"/>
        <v>6129</v>
      </c>
      <c r="S10" s="12">
        <f t="shared" si="16"/>
        <v>6129</v>
      </c>
      <c r="T10" s="12">
        <f t="shared" si="16"/>
        <v>6129</v>
      </c>
      <c r="U10" s="12">
        <f t="shared" si="16"/>
        <v>6129</v>
      </c>
      <c r="V10" s="12">
        <f t="shared" si="16"/>
        <v>6129</v>
      </c>
      <c r="W10" s="12">
        <f t="shared" si="16"/>
        <v>6129</v>
      </c>
      <c r="X10" s="12">
        <f t="shared" si="16"/>
        <v>6129</v>
      </c>
      <c r="Y10" s="12">
        <f t="shared" si="16"/>
        <v>6129</v>
      </c>
      <c r="Z10" s="12">
        <f t="shared" si="16"/>
        <v>6129</v>
      </c>
      <c r="AA10" s="12">
        <f t="shared" si="16"/>
        <v>6129</v>
      </c>
      <c r="AB10" s="12">
        <f t="shared" si="16"/>
        <v>6129</v>
      </c>
      <c r="AC10" s="12">
        <f t="shared" si="16"/>
        <v>6129</v>
      </c>
      <c r="AD10" s="12">
        <f t="shared" si="16"/>
        <v>6129</v>
      </c>
      <c r="AE10" s="12">
        <f t="shared" si="16"/>
        <v>6129</v>
      </c>
      <c r="AF10" s="12">
        <f t="shared" si="16"/>
        <v>6129</v>
      </c>
      <c r="AG10" s="12">
        <f t="shared" si="16"/>
        <v>6129</v>
      </c>
      <c r="AH10" s="12">
        <f t="shared" si="16"/>
        <v>6129</v>
      </c>
      <c r="AI10" s="12">
        <f t="shared" si="16"/>
        <v>6129</v>
      </c>
      <c r="AJ10" s="12">
        <f t="shared" si="16"/>
        <v>6129</v>
      </c>
      <c r="AK10" s="12">
        <f t="shared" si="16"/>
        <v>6129</v>
      </c>
      <c r="AL10" s="12">
        <f t="shared" si="16"/>
        <v>6129</v>
      </c>
      <c r="AM10" s="12">
        <f t="shared" si="16"/>
        <v>6129</v>
      </c>
      <c r="AN10" s="12">
        <f t="shared" si="16"/>
        <v>6129</v>
      </c>
      <c r="AO10" s="12">
        <f t="shared" si="16"/>
        <v>6129</v>
      </c>
      <c r="AP10" s="12">
        <f t="shared" si="16"/>
        <v>6129</v>
      </c>
      <c r="AQ10" s="12">
        <f t="shared" si="16"/>
        <v>6129</v>
      </c>
      <c r="AR10" s="12">
        <f t="shared" si="16"/>
        <v>6129</v>
      </c>
      <c r="AS10" s="12">
        <f t="shared" si="16"/>
        <v>6129</v>
      </c>
    </row>
    <row r="12" spans="1:45" x14ac:dyDescent="0.35">
      <c r="A12" s="1"/>
      <c r="B12" s="1"/>
    </row>
    <row r="17" spans="14:18" x14ac:dyDescent="0.35">
      <c r="N17" s="17" t="s">
        <v>7</v>
      </c>
    </row>
    <row r="18" spans="14:18" x14ac:dyDescent="0.35">
      <c r="N18" s="6" t="s">
        <v>8</v>
      </c>
    </row>
    <row r="20" spans="14:18" x14ac:dyDescent="0.35">
      <c r="N20" s="17" t="s">
        <v>9</v>
      </c>
    </row>
    <row r="21" spans="14:18" x14ac:dyDescent="0.35">
      <c r="N21" t="s">
        <v>10</v>
      </c>
    </row>
    <row r="22" spans="14:18" x14ac:dyDescent="0.35">
      <c r="N22" s="6" t="s">
        <v>17</v>
      </c>
    </row>
    <row r="23" spans="14:18" x14ac:dyDescent="0.35">
      <c r="N23" t="s">
        <v>11</v>
      </c>
    </row>
    <row r="25" spans="14:18" ht="15" thickBot="1" x14ac:dyDescent="0.4"/>
    <row r="26" spans="14:18" ht="15" thickBot="1" x14ac:dyDescent="0.4">
      <c r="N26" s="19"/>
      <c r="O26" s="20"/>
      <c r="P26" s="20"/>
      <c r="Q26" s="20"/>
      <c r="R26" s="21"/>
    </row>
    <row r="27" spans="14:18" ht="15" thickBot="1" x14ac:dyDescent="0.4">
      <c r="N27" s="23" t="s">
        <v>20</v>
      </c>
      <c r="O27" s="27">
        <v>38</v>
      </c>
      <c r="P27" t="s">
        <v>23</v>
      </c>
      <c r="R27" s="22"/>
    </row>
    <row r="28" spans="14:18" ht="15" thickBot="1" x14ac:dyDescent="0.4">
      <c r="N28" s="23" t="s">
        <v>21</v>
      </c>
      <c r="O28" s="28">
        <f>_xlfn.LET(
    _xlpm.alter, O27,
    _xlpm.lohnmatrix, A6:AS10,
    _xlpm.spalte, MATCH(_xlpm.alter, A5:AS5, 0),
    INDEX(_xlpm.lohnmatrix, 2, _xlpm.spalte)
)</f>
        <v>8423.8687999999984</v>
      </c>
      <c r="R28" s="22"/>
    </row>
    <row r="29" spans="14:18" ht="15" thickBot="1" x14ac:dyDescent="0.4">
      <c r="N29" s="23" t="s">
        <v>22</v>
      </c>
      <c r="O29" s="27">
        <v>85</v>
      </c>
      <c r="P29" t="s">
        <v>24</v>
      </c>
      <c r="R29" s="22"/>
    </row>
    <row r="30" spans="14:18" x14ac:dyDescent="0.35">
      <c r="N30" s="23" t="s">
        <v>19</v>
      </c>
      <c r="O30" s="28">
        <f>O28*O29/100</f>
        <v>7160.2884799999993</v>
      </c>
      <c r="R30" s="22"/>
    </row>
    <row r="31" spans="14:18" ht="15" thickBot="1" x14ac:dyDescent="0.4">
      <c r="N31" s="24"/>
      <c r="O31" s="25"/>
      <c r="P31" s="25"/>
      <c r="Q31" s="25"/>
      <c r="R31" s="26"/>
    </row>
  </sheetData>
  <sheetProtection sheet="1" objects="1" scenarios="1"/>
  <protectedRanges>
    <protectedRange sqref="O27 O29" name="Bereich1"/>
  </protectedRanges>
  <conditionalFormatting sqref="O27">
    <cfRule type="expression" priority="1">
      <formula>$O$27</formula>
    </cfRule>
    <cfRule type="expression" priority="2">
      <formula>O27&lt;&gt;""</formula>
    </cfRule>
  </conditionalFormatting>
  <hyperlinks>
    <hyperlink ref="N18" r:id="rId1" xr:uid="{6DAFFAD2-CA18-4299-BF7A-19BF76DAFEB4}"/>
    <hyperlink ref="N22" r:id="rId2" xr:uid="{C74DC062-ECBF-4DA2-85CF-151F1A289B73}"/>
  </hyperlinks>
  <pageMargins left="0.7" right="0.7" top="0.78740157499999996" bottom="0.78740157499999996" header="0.3" footer="0.3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F6B7F-AA5A-4998-A156-70CF4E8AD435}">
  <dimension ref="A1:AS31"/>
  <sheetViews>
    <sheetView topLeftCell="B1" zoomScaleNormal="100" workbookViewId="0">
      <selection activeCell="H40" sqref="H40"/>
    </sheetView>
  </sheetViews>
  <sheetFormatPr baseColWidth="10" defaultColWidth="10.6328125" defaultRowHeight="14.5" x14ac:dyDescent="0.35"/>
  <cols>
    <col min="1" max="1" width="26.36328125" customWidth="1"/>
  </cols>
  <sheetData>
    <row r="1" spans="1:45" ht="18.5" x14ac:dyDescent="0.45">
      <c r="A1" s="5" t="s">
        <v>14</v>
      </c>
    </row>
    <row r="2" spans="1:45" x14ac:dyDescent="0.35">
      <c r="A2" s="17"/>
    </row>
    <row r="3" spans="1:45" x14ac:dyDescent="0.35">
      <c r="A3" t="s">
        <v>6</v>
      </c>
    </row>
    <row r="5" spans="1:45" x14ac:dyDescent="0.35">
      <c r="A5" s="1" t="s">
        <v>0</v>
      </c>
      <c r="B5" s="4">
        <v>25</v>
      </c>
      <c r="C5" s="1">
        <f>B5+1</f>
        <v>26</v>
      </c>
      <c r="D5" s="1">
        <f t="shared" ref="D5:AP5" si="0">C5+1</f>
        <v>27</v>
      </c>
      <c r="E5" s="1">
        <f t="shared" si="0"/>
        <v>28</v>
      </c>
      <c r="F5" s="1">
        <f t="shared" si="0"/>
        <v>29</v>
      </c>
      <c r="G5" s="1">
        <f t="shared" si="0"/>
        <v>30</v>
      </c>
      <c r="H5" s="4">
        <f t="shared" si="0"/>
        <v>31</v>
      </c>
      <c r="I5" s="1">
        <f t="shared" si="0"/>
        <v>32</v>
      </c>
      <c r="J5" s="1">
        <f t="shared" si="0"/>
        <v>33</v>
      </c>
      <c r="K5" s="1">
        <f t="shared" si="0"/>
        <v>34</v>
      </c>
      <c r="L5" s="1">
        <f t="shared" si="0"/>
        <v>35</v>
      </c>
      <c r="M5" s="1">
        <f t="shared" si="0"/>
        <v>36</v>
      </c>
      <c r="N5" s="4">
        <f t="shared" si="0"/>
        <v>37</v>
      </c>
      <c r="O5" s="1">
        <f t="shared" si="0"/>
        <v>38</v>
      </c>
      <c r="P5" s="1">
        <f t="shared" si="0"/>
        <v>39</v>
      </c>
      <c r="Q5" s="1">
        <f t="shared" si="0"/>
        <v>40</v>
      </c>
      <c r="R5" s="1">
        <f t="shared" si="0"/>
        <v>41</v>
      </c>
      <c r="S5" s="1">
        <f t="shared" si="0"/>
        <v>42</v>
      </c>
      <c r="T5" s="4">
        <f t="shared" si="0"/>
        <v>43</v>
      </c>
      <c r="U5" s="1">
        <f t="shared" si="0"/>
        <v>44</v>
      </c>
      <c r="V5" s="1">
        <f t="shared" si="0"/>
        <v>45</v>
      </c>
      <c r="W5" s="1">
        <f t="shared" si="0"/>
        <v>46</v>
      </c>
      <c r="X5" s="1">
        <f t="shared" si="0"/>
        <v>47</v>
      </c>
      <c r="Y5" s="1">
        <f t="shared" si="0"/>
        <v>48</v>
      </c>
      <c r="Z5" s="1">
        <f t="shared" si="0"/>
        <v>49</v>
      </c>
      <c r="AA5" s="4">
        <f t="shared" si="0"/>
        <v>50</v>
      </c>
      <c r="AB5" s="1">
        <f t="shared" si="0"/>
        <v>51</v>
      </c>
      <c r="AC5" s="1">
        <f t="shared" si="0"/>
        <v>52</v>
      </c>
      <c r="AD5">
        <f t="shared" si="0"/>
        <v>53</v>
      </c>
      <c r="AE5" s="1">
        <f t="shared" si="0"/>
        <v>54</v>
      </c>
      <c r="AF5" s="4">
        <f>AE5+1</f>
        <v>55</v>
      </c>
      <c r="AG5" s="1">
        <f t="shared" si="0"/>
        <v>56</v>
      </c>
      <c r="AH5" s="1">
        <f t="shared" si="0"/>
        <v>57</v>
      </c>
      <c r="AI5">
        <f t="shared" si="0"/>
        <v>58</v>
      </c>
      <c r="AJ5" s="1">
        <f t="shared" si="0"/>
        <v>59</v>
      </c>
      <c r="AK5" s="4">
        <f t="shared" si="0"/>
        <v>60</v>
      </c>
      <c r="AL5" s="1">
        <f t="shared" si="0"/>
        <v>61</v>
      </c>
      <c r="AM5" s="1">
        <f t="shared" si="0"/>
        <v>62</v>
      </c>
      <c r="AN5">
        <f t="shared" si="0"/>
        <v>63</v>
      </c>
      <c r="AO5" s="1">
        <f t="shared" si="0"/>
        <v>64</v>
      </c>
      <c r="AP5" s="4">
        <f t="shared" si="0"/>
        <v>65</v>
      </c>
      <c r="AQ5" s="1"/>
      <c r="AR5" s="1"/>
    </row>
    <row r="6" spans="1:45" x14ac:dyDescent="0.35">
      <c r="A6" s="1" t="s">
        <v>1</v>
      </c>
      <c r="B6" s="2">
        <f>B7*1.03</f>
        <v>6631.14</v>
      </c>
      <c r="C6" s="2">
        <f>C7*1.03</f>
        <v>6822.1168319999997</v>
      </c>
      <c r="D6" s="2">
        <f t="shared" ref="D6:H6" si="1">D7*1.03</f>
        <v>7013.0936639999991</v>
      </c>
      <c r="E6" s="2">
        <f t="shared" si="1"/>
        <v>7204.0704959999994</v>
      </c>
      <c r="F6" s="2">
        <f t="shared" si="1"/>
        <v>7395.0473279999987</v>
      </c>
      <c r="G6" s="2">
        <f t="shared" si="1"/>
        <v>7586.0241599999981</v>
      </c>
      <c r="H6" s="2">
        <f t="shared" si="1"/>
        <v>7776.5</v>
      </c>
      <c r="I6" s="2">
        <f>I7*1.03</f>
        <v>7925.0375359999998</v>
      </c>
      <c r="J6" s="2">
        <f t="shared" ref="J6:L6" si="2">J7*1.03</f>
        <v>8073.5750719999996</v>
      </c>
      <c r="K6" s="2">
        <f t="shared" si="2"/>
        <v>8222.1126079999995</v>
      </c>
      <c r="L6" s="2">
        <f t="shared" si="2"/>
        <v>8370.6501439999993</v>
      </c>
      <c r="M6" s="2">
        <f>M7*1.03</f>
        <v>8519.1876799999991</v>
      </c>
      <c r="N6" s="2">
        <f>N7*1.03</f>
        <v>8668.48</v>
      </c>
      <c r="O6" s="2">
        <f>O7*1.03</f>
        <v>8779.8831520000003</v>
      </c>
      <c r="P6" s="2">
        <f t="shared" ref="P6:R6" si="3">P7*1.03</f>
        <v>8891.2863040000011</v>
      </c>
      <c r="Q6" s="2">
        <f t="shared" si="3"/>
        <v>9002.6894560000019</v>
      </c>
      <c r="R6" s="2">
        <f t="shared" si="3"/>
        <v>9114.0926080000008</v>
      </c>
      <c r="S6" s="2">
        <f>S7*1.03</f>
        <v>9225.4957600000016</v>
      </c>
      <c r="T6" s="2">
        <f>T7*1.03</f>
        <v>9336.9500000000007</v>
      </c>
      <c r="U6" s="2">
        <f>U7*1.03</f>
        <v>9389.9991200000004</v>
      </c>
      <c r="V6" s="2">
        <f t="shared" ref="V6:AA6" si="4">V7*1.03</f>
        <v>9443.0482400000019</v>
      </c>
      <c r="W6" s="2">
        <f t="shared" si="4"/>
        <v>9496.0973600000034</v>
      </c>
      <c r="X6" s="2">
        <f t="shared" si="4"/>
        <v>9549.1464800000031</v>
      </c>
      <c r="Y6" s="2">
        <f t="shared" si="4"/>
        <v>9602.1956000000046</v>
      </c>
      <c r="Z6" s="2">
        <f t="shared" si="4"/>
        <v>9655.2447200000061</v>
      </c>
      <c r="AA6" s="2">
        <f t="shared" si="4"/>
        <v>9707.75</v>
      </c>
      <c r="AB6" s="2">
        <f>AA6</f>
        <v>9707.75</v>
      </c>
      <c r="AC6" s="2">
        <f t="shared" ref="AC6:AP6" si="5">AB6</f>
        <v>9707.75</v>
      </c>
      <c r="AD6" s="2">
        <f t="shared" si="5"/>
        <v>9707.75</v>
      </c>
      <c r="AE6" s="2">
        <f t="shared" si="5"/>
        <v>9707.75</v>
      </c>
      <c r="AF6" s="2">
        <f t="shared" si="5"/>
        <v>9707.75</v>
      </c>
      <c r="AG6" s="2">
        <f t="shared" si="5"/>
        <v>9707.75</v>
      </c>
      <c r="AH6" s="2">
        <f t="shared" si="5"/>
        <v>9707.75</v>
      </c>
      <c r="AI6" s="2">
        <f t="shared" si="5"/>
        <v>9707.75</v>
      </c>
      <c r="AJ6" s="2">
        <f t="shared" si="5"/>
        <v>9707.75</v>
      </c>
      <c r="AK6" s="2">
        <f t="shared" si="5"/>
        <v>9707.75</v>
      </c>
      <c r="AL6" s="2">
        <f t="shared" si="5"/>
        <v>9707.75</v>
      </c>
      <c r="AM6" s="2">
        <f t="shared" si="5"/>
        <v>9707.75</v>
      </c>
      <c r="AN6" s="2">
        <f t="shared" si="5"/>
        <v>9707.75</v>
      </c>
      <c r="AO6" s="2">
        <f t="shared" si="5"/>
        <v>9707.75</v>
      </c>
      <c r="AP6" s="2">
        <f t="shared" si="5"/>
        <v>9707.75</v>
      </c>
      <c r="AQ6" s="1"/>
      <c r="AR6" s="1"/>
      <c r="AS6" s="1"/>
    </row>
    <row r="7" spans="1:45" s="11" customFormat="1" x14ac:dyDescent="0.35">
      <c r="A7" s="7" t="s">
        <v>2</v>
      </c>
      <c r="B7" s="8">
        <v>6438</v>
      </c>
      <c r="C7" s="8">
        <f>PRODUCT(B7+B10*0.0288)</f>
        <v>6623.4143999999997</v>
      </c>
      <c r="D7" s="8">
        <f>PRODUCT(C7+C10*0.0288)</f>
        <v>6808.8287999999993</v>
      </c>
      <c r="E7" s="8">
        <f t="shared" ref="E7:F7" si="6">PRODUCT(D7+D10*0.0288)</f>
        <v>6994.243199999999</v>
      </c>
      <c r="F7" s="8">
        <f t="shared" si="6"/>
        <v>7179.6575999999986</v>
      </c>
      <c r="G7" s="8">
        <f>PRODUCT(F7+F10*0.0288)</f>
        <v>7365.0719999999983</v>
      </c>
      <c r="H7" s="9">
        <v>7550</v>
      </c>
      <c r="I7" s="8">
        <f>PRODUCT(H7+H10*0.0224)</f>
        <v>7694.2111999999997</v>
      </c>
      <c r="J7" s="8">
        <f t="shared" ref="J7:M7" si="7">PRODUCT(I7+I10*0.0224)</f>
        <v>7838.4223999999995</v>
      </c>
      <c r="K7" s="8">
        <f t="shared" si="7"/>
        <v>7982.6335999999992</v>
      </c>
      <c r="L7" s="8">
        <f>PRODUCT(K7+K10*0.0224)</f>
        <v>8126.8447999999989</v>
      </c>
      <c r="M7" s="8">
        <f t="shared" si="7"/>
        <v>8271.0559999999987</v>
      </c>
      <c r="N7" s="9">
        <v>8416</v>
      </c>
      <c r="O7" s="8">
        <f>PRODUCT(N7+N10*0.0168)</f>
        <v>8524.1584000000003</v>
      </c>
      <c r="P7" s="8">
        <f t="shared" ref="P7:S7" si="8">PRODUCT(O7+O10*0.0168)</f>
        <v>8632.3168000000005</v>
      </c>
      <c r="Q7" s="8">
        <f t="shared" si="8"/>
        <v>8740.4752000000008</v>
      </c>
      <c r="R7" s="8">
        <f t="shared" si="8"/>
        <v>8848.633600000001</v>
      </c>
      <c r="S7" s="8">
        <f t="shared" si="8"/>
        <v>8956.7920000000013</v>
      </c>
      <c r="T7" s="10">
        <v>9065</v>
      </c>
      <c r="U7" s="8">
        <f>PRODUCT(T7+T10*0.008)</f>
        <v>9116.5040000000008</v>
      </c>
      <c r="V7" s="8">
        <f t="shared" ref="V7:Z7" si="9">PRODUCT(U7+U10*0.008)</f>
        <v>9168.0080000000016</v>
      </c>
      <c r="W7" s="8">
        <f t="shared" si="9"/>
        <v>9219.5120000000024</v>
      </c>
      <c r="X7" s="8">
        <f t="shared" si="9"/>
        <v>9271.0160000000033</v>
      </c>
      <c r="Y7" s="8">
        <f t="shared" si="9"/>
        <v>9322.5200000000041</v>
      </c>
      <c r="Z7" s="8">
        <f t="shared" si="9"/>
        <v>9374.0240000000049</v>
      </c>
      <c r="AA7" s="7">
        <v>9425</v>
      </c>
      <c r="AB7" s="7">
        <f t="shared" ref="AB7:AP8" si="10">AA7</f>
        <v>9425</v>
      </c>
      <c r="AC7" s="7">
        <f t="shared" si="10"/>
        <v>9425</v>
      </c>
      <c r="AD7" s="7">
        <f t="shared" si="10"/>
        <v>9425</v>
      </c>
      <c r="AE7" s="7">
        <f t="shared" si="10"/>
        <v>9425</v>
      </c>
      <c r="AF7" s="7">
        <f t="shared" si="10"/>
        <v>9425</v>
      </c>
      <c r="AG7" s="7">
        <f t="shared" si="10"/>
        <v>9425</v>
      </c>
      <c r="AH7" s="7">
        <f t="shared" si="10"/>
        <v>9425</v>
      </c>
      <c r="AI7" s="7">
        <f t="shared" si="10"/>
        <v>9425</v>
      </c>
      <c r="AJ7" s="7">
        <f t="shared" si="10"/>
        <v>9425</v>
      </c>
      <c r="AK7" s="7">
        <f t="shared" si="10"/>
        <v>9425</v>
      </c>
      <c r="AL7" s="7">
        <f t="shared" si="10"/>
        <v>9425</v>
      </c>
      <c r="AM7" s="7">
        <f t="shared" si="10"/>
        <v>9425</v>
      </c>
      <c r="AN7" s="7">
        <f t="shared" si="10"/>
        <v>9425</v>
      </c>
      <c r="AO7" s="7">
        <f t="shared" si="10"/>
        <v>9425</v>
      </c>
      <c r="AP7" s="7">
        <f t="shared" si="10"/>
        <v>9425</v>
      </c>
      <c r="AQ7" s="7"/>
      <c r="AR7" s="7"/>
      <c r="AS7" s="7"/>
    </row>
    <row r="8" spans="1:45" x14ac:dyDescent="0.35">
      <c r="A8" s="1" t="s">
        <v>3</v>
      </c>
      <c r="B8" s="2">
        <f>B7*0.97</f>
        <v>6244.86</v>
      </c>
      <c r="C8" s="2">
        <f>C7*0.97</f>
        <v>6424.7119679999996</v>
      </c>
      <c r="D8" s="2">
        <f t="shared" ref="D8:H8" si="11">D7*0.97</f>
        <v>6604.5639359999996</v>
      </c>
      <c r="E8" s="2">
        <f t="shared" si="11"/>
        <v>6784.4159039999986</v>
      </c>
      <c r="F8" s="2">
        <f t="shared" si="11"/>
        <v>6964.2678719999985</v>
      </c>
      <c r="G8" s="2">
        <f t="shared" si="11"/>
        <v>7144.1198399999985</v>
      </c>
      <c r="H8" s="2">
        <f t="shared" si="11"/>
        <v>7323.5</v>
      </c>
      <c r="I8" s="2">
        <f>I7*0.97</f>
        <v>7463.3848639999997</v>
      </c>
      <c r="J8" s="2">
        <f t="shared" ref="J8:N8" si="12">J7*0.97</f>
        <v>7603.2697279999993</v>
      </c>
      <c r="K8" s="2">
        <f t="shared" si="12"/>
        <v>7743.154591999999</v>
      </c>
      <c r="L8" s="2">
        <f t="shared" si="12"/>
        <v>7883.0394559999986</v>
      </c>
      <c r="M8" s="2">
        <f t="shared" si="12"/>
        <v>8022.9243199999983</v>
      </c>
      <c r="N8" s="2">
        <f t="shared" si="12"/>
        <v>8163.5199999999995</v>
      </c>
      <c r="O8" s="2">
        <f>O7*0.97</f>
        <v>8268.4336480000002</v>
      </c>
      <c r="P8" s="2">
        <f t="shared" ref="P8:T8" si="13">P7*0.97</f>
        <v>8373.3472959999999</v>
      </c>
      <c r="Q8" s="2">
        <f t="shared" si="13"/>
        <v>8478.2609439999997</v>
      </c>
      <c r="R8" s="2">
        <f t="shared" si="13"/>
        <v>8583.1745920000012</v>
      </c>
      <c r="S8" s="2">
        <f t="shared" si="13"/>
        <v>8688.088240000001</v>
      </c>
      <c r="T8" s="2">
        <f t="shared" si="13"/>
        <v>8793.0499999999993</v>
      </c>
      <c r="U8" s="2">
        <f>U7*0.97</f>
        <v>8843.0088800000012</v>
      </c>
      <c r="V8" s="2">
        <f t="shared" ref="V8:AA8" si="14">V7*0.97</f>
        <v>8892.9677600000014</v>
      </c>
      <c r="W8" s="2">
        <f t="shared" si="14"/>
        <v>8942.9266400000015</v>
      </c>
      <c r="X8" s="2">
        <f t="shared" si="14"/>
        <v>8992.8855200000035</v>
      </c>
      <c r="Y8" s="2">
        <f t="shared" si="14"/>
        <v>9042.8444000000036</v>
      </c>
      <c r="Z8" s="2">
        <f t="shared" si="14"/>
        <v>9092.8032800000037</v>
      </c>
      <c r="AA8" s="2">
        <f t="shared" si="14"/>
        <v>9142.25</v>
      </c>
      <c r="AB8" s="2">
        <f t="shared" si="10"/>
        <v>9142.25</v>
      </c>
      <c r="AC8" s="2">
        <f t="shared" si="10"/>
        <v>9142.25</v>
      </c>
      <c r="AD8" s="2">
        <f t="shared" si="10"/>
        <v>9142.25</v>
      </c>
      <c r="AE8" s="2">
        <f t="shared" si="10"/>
        <v>9142.25</v>
      </c>
      <c r="AF8" s="2">
        <f t="shared" si="10"/>
        <v>9142.25</v>
      </c>
      <c r="AG8" s="2">
        <f t="shared" si="10"/>
        <v>9142.25</v>
      </c>
      <c r="AH8" s="2">
        <f t="shared" si="10"/>
        <v>9142.25</v>
      </c>
      <c r="AI8" s="2">
        <f t="shared" si="10"/>
        <v>9142.25</v>
      </c>
      <c r="AJ8" s="2">
        <f t="shared" si="10"/>
        <v>9142.25</v>
      </c>
      <c r="AK8" s="2">
        <f t="shared" si="10"/>
        <v>9142.25</v>
      </c>
      <c r="AL8" s="2">
        <f t="shared" si="10"/>
        <v>9142.25</v>
      </c>
      <c r="AM8" s="2">
        <f t="shared" si="10"/>
        <v>9142.25</v>
      </c>
      <c r="AN8" s="2">
        <f t="shared" si="10"/>
        <v>9142.25</v>
      </c>
      <c r="AO8" s="2">
        <f t="shared" si="10"/>
        <v>9142.25</v>
      </c>
      <c r="AP8" s="2">
        <f t="shared" si="10"/>
        <v>9142.25</v>
      </c>
      <c r="AQ8" s="1"/>
      <c r="AR8" s="1"/>
      <c r="AS8" s="1"/>
    </row>
    <row r="9" spans="1:45" x14ac:dyDescent="0.35">
      <c r="A9" s="1" t="s">
        <v>5</v>
      </c>
      <c r="B9" s="15">
        <v>9708</v>
      </c>
      <c r="C9" s="12">
        <f>B9</f>
        <v>9708</v>
      </c>
      <c r="D9" s="12">
        <f t="shared" ref="D9:AP9" si="15">C9</f>
        <v>9708</v>
      </c>
      <c r="E9" s="12">
        <f t="shared" si="15"/>
        <v>9708</v>
      </c>
      <c r="F9" s="12">
        <f t="shared" si="15"/>
        <v>9708</v>
      </c>
      <c r="G9" s="12">
        <f t="shared" si="15"/>
        <v>9708</v>
      </c>
      <c r="H9" s="12">
        <f t="shared" si="15"/>
        <v>9708</v>
      </c>
      <c r="I9" s="12">
        <f t="shared" si="15"/>
        <v>9708</v>
      </c>
      <c r="J9" s="12">
        <f t="shared" si="15"/>
        <v>9708</v>
      </c>
      <c r="K9" s="12">
        <f t="shared" si="15"/>
        <v>9708</v>
      </c>
      <c r="L9" s="12">
        <f t="shared" si="15"/>
        <v>9708</v>
      </c>
      <c r="M9" s="12">
        <f t="shared" si="15"/>
        <v>9708</v>
      </c>
      <c r="N9" s="12">
        <f t="shared" si="15"/>
        <v>9708</v>
      </c>
      <c r="O9" s="12">
        <f t="shared" si="15"/>
        <v>9708</v>
      </c>
      <c r="P9" s="12">
        <f t="shared" si="15"/>
        <v>9708</v>
      </c>
      <c r="Q9" s="12">
        <f t="shared" si="15"/>
        <v>9708</v>
      </c>
      <c r="R9" s="12">
        <f t="shared" si="15"/>
        <v>9708</v>
      </c>
      <c r="S9" s="12">
        <f t="shared" si="15"/>
        <v>9708</v>
      </c>
      <c r="T9" s="12">
        <f t="shared" si="15"/>
        <v>9708</v>
      </c>
      <c r="U9" s="12">
        <f t="shared" si="15"/>
        <v>9708</v>
      </c>
      <c r="V9" s="12">
        <f t="shared" si="15"/>
        <v>9708</v>
      </c>
      <c r="W9" s="12">
        <f t="shared" si="15"/>
        <v>9708</v>
      </c>
      <c r="X9" s="12">
        <f t="shared" si="15"/>
        <v>9708</v>
      </c>
      <c r="Y9" s="12">
        <f t="shared" si="15"/>
        <v>9708</v>
      </c>
      <c r="Z9" s="12">
        <f t="shared" si="15"/>
        <v>9708</v>
      </c>
      <c r="AA9" s="12">
        <f t="shared" si="15"/>
        <v>9708</v>
      </c>
      <c r="AB9" s="12">
        <f t="shared" si="15"/>
        <v>9708</v>
      </c>
      <c r="AC9" s="12">
        <f t="shared" si="15"/>
        <v>9708</v>
      </c>
      <c r="AD9" s="12">
        <f t="shared" si="15"/>
        <v>9708</v>
      </c>
      <c r="AE9" s="12">
        <f t="shared" si="15"/>
        <v>9708</v>
      </c>
      <c r="AF9" s="12">
        <f t="shared" si="15"/>
        <v>9708</v>
      </c>
      <c r="AG9" s="12">
        <f t="shared" si="15"/>
        <v>9708</v>
      </c>
      <c r="AH9" s="12">
        <f t="shared" si="15"/>
        <v>9708</v>
      </c>
      <c r="AI9" s="12">
        <f t="shared" si="15"/>
        <v>9708</v>
      </c>
      <c r="AJ9" s="12">
        <f t="shared" si="15"/>
        <v>9708</v>
      </c>
      <c r="AK9" s="12">
        <f t="shared" si="15"/>
        <v>9708</v>
      </c>
      <c r="AL9" s="12">
        <f t="shared" si="15"/>
        <v>9708</v>
      </c>
      <c r="AM9" s="12">
        <f t="shared" si="15"/>
        <v>9708</v>
      </c>
      <c r="AN9" s="12">
        <f t="shared" si="15"/>
        <v>9708</v>
      </c>
      <c r="AO9" s="12">
        <f t="shared" si="15"/>
        <v>9708</v>
      </c>
      <c r="AP9" s="12">
        <f t="shared" si="15"/>
        <v>9708</v>
      </c>
      <c r="AQ9" s="2"/>
      <c r="AR9" s="2"/>
      <c r="AS9" s="2"/>
    </row>
    <row r="10" spans="1:45" x14ac:dyDescent="0.35">
      <c r="A10" s="1" t="s">
        <v>4</v>
      </c>
      <c r="B10" s="14">
        <v>6438</v>
      </c>
      <c r="C10" s="12">
        <f>B10</f>
        <v>6438</v>
      </c>
      <c r="D10" s="12">
        <f t="shared" ref="D10:AP10" si="16">C10</f>
        <v>6438</v>
      </c>
      <c r="E10" s="12">
        <f t="shared" si="16"/>
        <v>6438</v>
      </c>
      <c r="F10" s="12">
        <f t="shared" si="16"/>
        <v>6438</v>
      </c>
      <c r="G10" s="12">
        <f t="shared" si="16"/>
        <v>6438</v>
      </c>
      <c r="H10" s="12">
        <f t="shared" si="16"/>
        <v>6438</v>
      </c>
      <c r="I10" s="12">
        <f t="shared" si="16"/>
        <v>6438</v>
      </c>
      <c r="J10" s="12">
        <f t="shared" si="16"/>
        <v>6438</v>
      </c>
      <c r="K10" s="12">
        <f t="shared" si="16"/>
        <v>6438</v>
      </c>
      <c r="L10" s="12">
        <f t="shared" si="16"/>
        <v>6438</v>
      </c>
      <c r="M10" s="12">
        <f t="shared" si="16"/>
        <v>6438</v>
      </c>
      <c r="N10" s="12">
        <f t="shared" si="16"/>
        <v>6438</v>
      </c>
      <c r="O10" s="12">
        <f t="shared" si="16"/>
        <v>6438</v>
      </c>
      <c r="P10" s="12">
        <f t="shared" si="16"/>
        <v>6438</v>
      </c>
      <c r="Q10" s="12">
        <f t="shared" si="16"/>
        <v>6438</v>
      </c>
      <c r="R10" s="12">
        <f t="shared" si="16"/>
        <v>6438</v>
      </c>
      <c r="S10" s="12">
        <f t="shared" si="16"/>
        <v>6438</v>
      </c>
      <c r="T10" s="12">
        <f t="shared" si="16"/>
        <v>6438</v>
      </c>
      <c r="U10" s="12">
        <f t="shared" si="16"/>
        <v>6438</v>
      </c>
      <c r="V10" s="12">
        <f t="shared" si="16"/>
        <v>6438</v>
      </c>
      <c r="W10" s="12">
        <f t="shared" si="16"/>
        <v>6438</v>
      </c>
      <c r="X10" s="12">
        <f t="shared" si="16"/>
        <v>6438</v>
      </c>
      <c r="Y10" s="12">
        <f t="shared" si="16"/>
        <v>6438</v>
      </c>
      <c r="Z10" s="12">
        <f t="shared" si="16"/>
        <v>6438</v>
      </c>
      <c r="AA10" s="12">
        <f t="shared" si="16"/>
        <v>6438</v>
      </c>
      <c r="AB10" s="12">
        <f t="shared" si="16"/>
        <v>6438</v>
      </c>
      <c r="AC10" s="12">
        <f t="shared" si="16"/>
        <v>6438</v>
      </c>
      <c r="AD10" s="12">
        <f t="shared" si="16"/>
        <v>6438</v>
      </c>
      <c r="AE10" s="12">
        <f t="shared" si="16"/>
        <v>6438</v>
      </c>
      <c r="AF10" s="12">
        <f t="shared" si="16"/>
        <v>6438</v>
      </c>
      <c r="AG10" s="12">
        <f t="shared" si="16"/>
        <v>6438</v>
      </c>
      <c r="AH10" s="12">
        <f t="shared" si="16"/>
        <v>6438</v>
      </c>
      <c r="AI10" s="12">
        <f t="shared" si="16"/>
        <v>6438</v>
      </c>
      <c r="AJ10" s="12">
        <f t="shared" si="16"/>
        <v>6438</v>
      </c>
      <c r="AK10" s="12">
        <f t="shared" si="16"/>
        <v>6438</v>
      </c>
      <c r="AL10" s="12">
        <f t="shared" si="16"/>
        <v>6438</v>
      </c>
      <c r="AM10" s="12">
        <f t="shared" si="16"/>
        <v>6438</v>
      </c>
      <c r="AN10" s="12">
        <f t="shared" si="16"/>
        <v>6438</v>
      </c>
      <c r="AO10" s="12">
        <f t="shared" si="16"/>
        <v>6438</v>
      </c>
      <c r="AP10" s="12">
        <f t="shared" si="16"/>
        <v>6438</v>
      </c>
      <c r="AQ10" s="3"/>
      <c r="AR10" s="3"/>
      <c r="AS10" s="3"/>
    </row>
    <row r="12" spans="1:45" x14ac:dyDescent="0.35">
      <c r="A12" s="1"/>
      <c r="B12" s="1"/>
    </row>
    <row r="17" spans="14:18" x14ac:dyDescent="0.35">
      <c r="N17" s="17" t="s">
        <v>7</v>
      </c>
    </row>
    <row r="18" spans="14:18" x14ac:dyDescent="0.35">
      <c r="N18" s="6" t="s">
        <v>8</v>
      </c>
    </row>
    <row r="20" spans="14:18" x14ac:dyDescent="0.35">
      <c r="N20" s="17" t="s">
        <v>9</v>
      </c>
    </row>
    <row r="21" spans="14:18" x14ac:dyDescent="0.35">
      <c r="N21" t="s">
        <v>10</v>
      </c>
    </row>
    <row r="22" spans="14:18" x14ac:dyDescent="0.35">
      <c r="N22" s="6" t="s">
        <v>17</v>
      </c>
    </row>
    <row r="23" spans="14:18" x14ac:dyDescent="0.35">
      <c r="N23" t="s">
        <v>11</v>
      </c>
    </row>
    <row r="25" spans="14:18" ht="15" thickBot="1" x14ac:dyDescent="0.4"/>
    <row r="26" spans="14:18" ht="15" thickBot="1" x14ac:dyDescent="0.4">
      <c r="N26" s="19"/>
      <c r="O26" s="20"/>
      <c r="P26" s="20"/>
      <c r="Q26" s="20"/>
      <c r="R26" s="21"/>
    </row>
    <row r="27" spans="14:18" ht="15" thickBot="1" x14ac:dyDescent="0.4">
      <c r="N27" s="23" t="s">
        <v>20</v>
      </c>
      <c r="O27" s="27">
        <v>40</v>
      </c>
      <c r="P27" t="s">
        <v>23</v>
      </c>
      <c r="R27" s="22"/>
    </row>
    <row r="28" spans="14:18" ht="15" thickBot="1" x14ac:dyDescent="0.4">
      <c r="N28" s="23" t="s">
        <v>21</v>
      </c>
      <c r="O28" s="28">
        <f>_xlfn.LET(
    _xlpm.alter, O27,
    _xlpm.lohnmatrix, A6:AP10,
    _xlpm.spalte, MATCH(_xlpm.alter, A5:AP5, 0),
    INDEX(_xlpm.lohnmatrix, 2, _xlpm.spalte)
)</f>
        <v>8740.4752000000008</v>
      </c>
      <c r="R28" s="22"/>
    </row>
    <row r="29" spans="14:18" ht="15" thickBot="1" x14ac:dyDescent="0.4">
      <c r="N29" s="23" t="s">
        <v>22</v>
      </c>
      <c r="O29" s="27">
        <v>100</v>
      </c>
      <c r="P29" t="s">
        <v>24</v>
      </c>
      <c r="R29" s="22"/>
    </row>
    <row r="30" spans="14:18" x14ac:dyDescent="0.35">
      <c r="N30" s="23" t="s">
        <v>19</v>
      </c>
      <c r="O30" s="28">
        <f>O28*O29/100</f>
        <v>8740.4752000000008</v>
      </c>
      <c r="R30" s="22"/>
    </row>
    <row r="31" spans="14:18" ht="15" thickBot="1" x14ac:dyDescent="0.4">
      <c r="N31" s="24"/>
      <c r="O31" s="25"/>
      <c r="P31" s="25"/>
      <c r="Q31" s="25"/>
      <c r="R31" s="26"/>
    </row>
  </sheetData>
  <sheetProtection sheet="1" objects="1" scenarios="1"/>
  <protectedRanges>
    <protectedRange sqref="O27 O29" name="Bereich1"/>
  </protectedRanges>
  <conditionalFormatting sqref="O27">
    <cfRule type="expression" priority="1">
      <formula>$O$27</formula>
    </cfRule>
    <cfRule type="expression" priority="2">
      <formula>O27&lt;&gt;""</formula>
    </cfRule>
  </conditionalFormatting>
  <hyperlinks>
    <hyperlink ref="N18" r:id="rId1" xr:uid="{A73995A0-3F40-4B85-9B1C-DA884DFF997C}"/>
    <hyperlink ref="N22" r:id="rId2" xr:uid="{2954543C-553D-4945-84C4-03FF480A6818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CD192-619E-4ED2-9920-9041F8755B4F}">
  <dimension ref="A1:AS31"/>
  <sheetViews>
    <sheetView zoomScaleNormal="100" workbookViewId="0">
      <selection activeCell="H40" sqref="H40"/>
    </sheetView>
  </sheetViews>
  <sheetFormatPr baseColWidth="10" defaultColWidth="10.6328125" defaultRowHeight="14.5" x14ac:dyDescent="0.35"/>
  <cols>
    <col min="1" max="1" width="26.36328125" customWidth="1"/>
  </cols>
  <sheetData>
    <row r="1" spans="1:45" ht="18.5" x14ac:dyDescent="0.45">
      <c r="A1" s="5" t="s">
        <v>16</v>
      </c>
    </row>
    <row r="3" spans="1:45" x14ac:dyDescent="0.35">
      <c r="A3" t="s">
        <v>6</v>
      </c>
    </row>
    <row r="5" spans="1:45" x14ac:dyDescent="0.35">
      <c r="A5" s="1" t="s">
        <v>0</v>
      </c>
      <c r="B5" s="4">
        <v>25</v>
      </c>
      <c r="C5" s="1">
        <f>B5+1</f>
        <v>26</v>
      </c>
      <c r="D5" s="1">
        <f t="shared" ref="D5:AP5" si="0">C5+1</f>
        <v>27</v>
      </c>
      <c r="E5" s="1">
        <f t="shared" si="0"/>
        <v>28</v>
      </c>
      <c r="F5" s="1">
        <f t="shared" si="0"/>
        <v>29</v>
      </c>
      <c r="G5" s="1">
        <f t="shared" si="0"/>
        <v>30</v>
      </c>
      <c r="H5" s="4">
        <f t="shared" si="0"/>
        <v>31</v>
      </c>
      <c r="I5" s="1">
        <f t="shared" si="0"/>
        <v>32</v>
      </c>
      <c r="J5" s="1">
        <f t="shared" si="0"/>
        <v>33</v>
      </c>
      <c r="K5" s="1">
        <f t="shared" si="0"/>
        <v>34</v>
      </c>
      <c r="L5" s="1">
        <f t="shared" si="0"/>
        <v>35</v>
      </c>
      <c r="M5" s="1">
        <f t="shared" si="0"/>
        <v>36</v>
      </c>
      <c r="N5" s="4">
        <f t="shared" si="0"/>
        <v>37</v>
      </c>
      <c r="O5" s="1">
        <f t="shared" si="0"/>
        <v>38</v>
      </c>
      <c r="P5" s="1">
        <f t="shared" si="0"/>
        <v>39</v>
      </c>
      <c r="Q5" s="1">
        <f t="shared" si="0"/>
        <v>40</v>
      </c>
      <c r="R5" s="1">
        <f t="shared" si="0"/>
        <v>41</v>
      </c>
      <c r="S5" s="1">
        <f t="shared" si="0"/>
        <v>42</v>
      </c>
      <c r="T5" s="4">
        <f t="shared" si="0"/>
        <v>43</v>
      </c>
      <c r="U5" s="1">
        <f t="shared" si="0"/>
        <v>44</v>
      </c>
      <c r="V5" s="1">
        <f t="shared" si="0"/>
        <v>45</v>
      </c>
      <c r="W5" s="1">
        <f t="shared" si="0"/>
        <v>46</v>
      </c>
      <c r="X5" s="1">
        <f t="shared" si="0"/>
        <v>47</v>
      </c>
      <c r="Y5" s="1">
        <f t="shared" si="0"/>
        <v>48</v>
      </c>
      <c r="Z5" s="1">
        <f t="shared" si="0"/>
        <v>49</v>
      </c>
      <c r="AA5" s="4">
        <f t="shared" si="0"/>
        <v>50</v>
      </c>
      <c r="AB5" s="1">
        <f t="shared" si="0"/>
        <v>51</v>
      </c>
      <c r="AC5" s="1">
        <f t="shared" si="0"/>
        <v>52</v>
      </c>
      <c r="AD5">
        <f t="shared" si="0"/>
        <v>53</v>
      </c>
      <c r="AE5" s="1">
        <f t="shared" si="0"/>
        <v>54</v>
      </c>
      <c r="AF5" s="4">
        <f>AE5+1</f>
        <v>55</v>
      </c>
      <c r="AG5" s="1">
        <f t="shared" si="0"/>
        <v>56</v>
      </c>
      <c r="AH5" s="1">
        <f t="shared" si="0"/>
        <v>57</v>
      </c>
      <c r="AI5">
        <f t="shared" si="0"/>
        <v>58</v>
      </c>
      <c r="AJ5" s="1">
        <f t="shared" si="0"/>
        <v>59</v>
      </c>
      <c r="AK5" s="4">
        <f t="shared" si="0"/>
        <v>60</v>
      </c>
      <c r="AL5" s="1">
        <f t="shared" si="0"/>
        <v>61</v>
      </c>
      <c r="AM5" s="1">
        <f t="shared" si="0"/>
        <v>62</v>
      </c>
      <c r="AN5">
        <f t="shared" si="0"/>
        <v>63</v>
      </c>
      <c r="AO5" s="1">
        <f t="shared" si="0"/>
        <v>64</v>
      </c>
      <c r="AP5" s="4">
        <f t="shared" si="0"/>
        <v>65</v>
      </c>
      <c r="AQ5" s="1"/>
      <c r="AR5" s="1"/>
    </row>
    <row r="6" spans="1:45" x14ac:dyDescent="0.35">
      <c r="A6" s="1" t="s">
        <v>1</v>
      </c>
      <c r="B6" s="2">
        <f>B7*1.03</f>
        <v>6959.71</v>
      </c>
      <c r="C6" s="2">
        <f>C7*1.03</f>
        <v>7160.1496480000005</v>
      </c>
      <c r="D6" s="2">
        <f t="shared" ref="D6:H6" si="1">D7*1.03</f>
        <v>7360.5892960000001</v>
      </c>
      <c r="E6" s="2">
        <f t="shared" si="1"/>
        <v>7561.0289439999997</v>
      </c>
      <c r="F6" s="2">
        <f t="shared" si="1"/>
        <v>7761.4685920000002</v>
      </c>
      <c r="G6" s="2">
        <f t="shared" si="1"/>
        <v>7961.9082399999998</v>
      </c>
      <c r="H6" s="2">
        <f t="shared" si="1"/>
        <v>8162.75</v>
      </c>
      <c r="I6" s="2">
        <f>I7*1.03</f>
        <v>8318.6475040000005</v>
      </c>
      <c r="J6" s="2">
        <f t="shared" ref="J6:L6" si="2">J7*1.03</f>
        <v>8474.5450079999991</v>
      </c>
      <c r="K6" s="2">
        <f t="shared" si="2"/>
        <v>8630.4425119999996</v>
      </c>
      <c r="L6" s="2">
        <f t="shared" si="2"/>
        <v>8786.3400159999983</v>
      </c>
      <c r="M6" s="2">
        <f>M7*1.03</f>
        <v>8942.2375199999988</v>
      </c>
      <c r="N6" s="2">
        <f>N7*1.03</f>
        <v>9097.99</v>
      </c>
      <c r="O6" s="2">
        <f>O7*1.03</f>
        <v>9214.9131280000001</v>
      </c>
      <c r="P6" s="2">
        <f t="shared" ref="P6:R6" si="3">P7*1.03</f>
        <v>9331.8362559999987</v>
      </c>
      <c r="Q6" s="2">
        <f t="shared" si="3"/>
        <v>9448.7593839999972</v>
      </c>
      <c r="R6" s="2">
        <f t="shared" si="3"/>
        <v>9565.6825119999976</v>
      </c>
      <c r="S6" s="2">
        <f>S7*1.03</f>
        <v>9682.6056399999961</v>
      </c>
      <c r="T6" s="2">
        <f>T7*1.03</f>
        <v>9799.42</v>
      </c>
      <c r="U6" s="2">
        <f>U7*1.03</f>
        <v>9855.0976800000008</v>
      </c>
      <c r="V6" s="2">
        <f t="shared" ref="V6:AA6" si="4">V7*1.03</f>
        <v>9910.7753600000015</v>
      </c>
      <c r="W6" s="2">
        <f t="shared" si="4"/>
        <v>9966.4530400000021</v>
      </c>
      <c r="X6" s="2">
        <f t="shared" si="4"/>
        <v>10022.130720000003</v>
      </c>
      <c r="Y6" s="2">
        <f t="shared" si="4"/>
        <v>10077.808400000004</v>
      </c>
      <c r="Z6" s="2">
        <f t="shared" si="4"/>
        <v>10133.486080000004</v>
      </c>
      <c r="AA6" s="2">
        <f t="shared" si="4"/>
        <v>10188.76</v>
      </c>
      <c r="AB6" s="2">
        <f>AA6</f>
        <v>10188.76</v>
      </c>
      <c r="AC6" s="2">
        <f t="shared" ref="AC6:AP6" si="5">AB6</f>
        <v>10188.76</v>
      </c>
      <c r="AD6" s="2">
        <f t="shared" si="5"/>
        <v>10188.76</v>
      </c>
      <c r="AE6" s="2">
        <f t="shared" si="5"/>
        <v>10188.76</v>
      </c>
      <c r="AF6" s="2">
        <f t="shared" si="5"/>
        <v>10188.76</v>
      </c>
      <c r="AG6" s="2">
        <f t="shared" si="5"/>
        <v>10188.76</v>
      </c>
      <c r="AH6" s="2">
        <f t="shared" si="5"/>
        <v>10188.76</v>
      </c>
      <c r="AI6" s="2">
        <f t="shared" si="5"/>
        <v>10188.76</v>
      </c>
      <c r="AJ6" s="2">
        <f t="shared" si="5"/>
        <v>10188.76</v>
      </c>
      <c r="AK6" s="2">
        <f t="shared" si="5"/>
        <v>10188.76</v>
      </c>
      <c r="AL6" s="2">
        <f t="shared" si="5"/>
        <v>10188.76</v>
      </c>
      <c r="AM6" s="2">
        <f t="shared" si="5"/>
        <v>10188.76</v>
      </c>
      <c r="AN6" s="2">
        <f t="shared" si="5"/>
        <v>10188.76</v>
      </c>
      <c r="AO6" s="2">
        <f t="shared" si="5"/>
        <v>10188.76</v>
      </c>
      <c r="AP6" s="2">
        <f t="shared" si="5"/>
        <v>10188.76</v>
      </c>
      <c r="AQ6" s="1"/>
      <c r="AR6" s="1"/>
      <c r="AS6" s="1"/>
    </row>
    <row r="7" spans="1:45" s="11" customFormat="1" x14ac:dyDescent="0.35">
      <c r="A7" s="7" t="s">
        <v>2</v>
      </c>
      <c r="B7" s="8">
        <v>6757</v>
      </c>
      <c r="C7" s="8">
        <f>PRODUCT(B7+B10*0.0288)</f>
        <v>6951.6016</v>
      </c>
      <c r="D7" s="8">
        <f>PRODUCT(C7+C10*0.0288)</f>
        <v>7146.2031999999999</v>
      </c>
      <c r="E7" s="8">
        <f t="shared" ref="E7:F7" si="6">PRODUCT(D7+D10*0.0288)</f>
        <v>7340.8047999999999</v>
      </c>
      <c r="F7" s="8">
        <f t="shared" si="6"/>
        <v>7535.4063999999998</v>
      </c>
      <c r="G7" s="8">
        <f>PRODUCT(F7+F10*0.0288)</f>
        <v>7730.0079999999998</v>
      </c>
      <c r="H7" s="9">
        <v>7925</v>
      </c>
      <c r="I7" s="8">
        <f>PRODUCT(H7+H10*0.0224)</f>
        <v>8076.3567999999996</v>
      </c>
      <c r="J7" s="8">
        <f t="shared" ref="J7:M7" si="7">PRODUCT(I7+I10*0.0224)</f>
        <v>8227.7135999999991</v>
      </c>
      <c r="K7" s="8">
        <f t="shared" si="7"/>
        <v>8379.0703999999987</v>
      </c>
      <c r="L7" s="8">
        <f t="shared" si="7"/>
        <v>8530.4271999999983</v>
      </c>
      <c r="M7" s="8">
        <f t="shared" si="7"/>
        <v>8681.7839999999978</v>
      </c>
      <c r="N7" s="9">
        <v>8833</v>
      </c>
      <c r="O7" s="8">
        <f>PRODUCT(N7+N10*0.0168)</f>
        <v>8946.5175999999992</v>
      </c>
      <c r="P7" s="8">
        <f t="shared" ref="P7:S7" si="8">PRODUCT(O7+O10*0.0168)</f>
        <v>9060.0351999999984</v>
      </c>
      <c r="Q7" s="8">
        <f t="shared" si="8"/>
        <v>9173.5527999999977</v>
      </c>
      <c r="R7" s="8">
        <f t="shared" si="8"/>
        <v>9287.0703999999969</v>
      </c>
      <c r="S7" s="8">
        <f t="shared" si="8"/>
        <v>9400.5879999999961</v>
      </c>
      <c r="T7" s="10">
        <v>9514</v>
      </c>
      <c r="U7" s="8">
        <f>PRODUCT(T7+T10*0.008)</f>
        <v>9568.0560000000005</v>
      </c>
      <c r="V7" s="8">
        <f t="shared" ref="V7:Z7" si="9">PRODUCT(U7+U10*0.008)</f>
        <v>9622.112000000001</v>
      </c>
      <c r="W7" s="8">
        <f t="shared" si="9"/>
        <v>9676.1680000000015</v>
      </c>
      <c r="X7" s="8">
        <f t="shared" si="9"/>
        <v>9730.224000000002</v>
      </c>
      <c r="Y7" s="8">
        <f t="shared" si="9"/>
        <v>9784.2800000000025</v>
      </c>
      <c r="Z7" s="8">
        <f t="shared" si="9"/>
        <v>9838.336000000003</v>
      </c>
      <c r="AA7" s="7">
        <v>9892</v>
      </c>
      <c r="AB7" s="7">
        <f>AA7</f>
        <v>9892</v>
      </c>
      <c r="AC7" s="7">
        <f t="shared" ref="AC7:AP7" si="10">AB7</f>
        <v>9892</v>
      </c>
      <c r="AD7" s="7">
        <f t="shared" si="10"/>
        <v>9892</v>
      </c>
      <c r="AE7" s="7">
        <f t="shared" si="10"/>
        <v>9892</v>
      </c>
      <c r="AF7" s="7">
        <f t="shared" si="10"/>
        <v>9892</v>
      </c>
      <c r="AG7" s="7">
        <f t="shared" si="10"/>
        <v>9892</v>
      </c>
      <c r="AH7" s="7">
        <f t="shared" si="10"/>
        <v>9892</v>
      </c>
      <c r="AI7" s="7">
        <f t="shared" si="10"/>
        <v>9892</v>
      </c>
      <c r="AJ7" s="7">
        <f t="shared" si="10"/>
        <v>9892</v>
      </c>
      <c r="AK7" s="7">
        <f t="shared" si="10"/>
        <v>9892</v>
      </c>
      <c r="AL7" s="7">
        <f t="shared" si="10"/>
        <v>9892</v>
      </c>
      <c r="AM7" s="7">
        <f t="shared" si="10"/>
        <v>9892</v>
      </c>
      <c r="AN7" s="7">
        <f t="shared" si="10"/>
        <v>9892</v>
      </c>
      <c r="AO7" s="7">
        <f t="shared" si="10"/>
        <v>9892</v>
      </c>
      <c r="AP7" s="7">
        <f t="shared" si="10"/>
        <v>9892</v>
      </c>
      <c r="AQ7" s="7"/>
      <c r="AR7" s="7"/>
      <c r="AS7" s="7"/>
    </row>
    <row r="8" spans="1:45" x14ac:dyDescent="0.35">
      <c r="A8" s="1" t="s">
        <v>3</v>
      </c>
      <c r="B8" s="2">
        <f>B7*0.97</f>
        <v>6554.29</v>
      </c>
      <c r="C8" s="2">
        <f>C7*0.97</f>
        <v>6743.0535519999994</v>
      </c>
      <c r="D8" s="2">
        <f t="shared" ref="D8:H8" si="11">D7*0.97</f>
        <v>6931.8171039999997</v>
      </c>
      <c r="E8" s="2">
        <f t="shared" si="11"/>
        <v>7120.5806560000001</v>
      </c>
      <c r="F8" s="2">
        <f t="shared" si="11"/>
        <v>7309.3442079999995</v>
      </c>
      <c r="G8" s="2">
        <f t="shared" si="11"/>
        <v>7498.1077599999999</v>
      </c>
      <c r="H8" s="2">
        <f t="shared" si="11"/>
        <v>7687.25</v>
      </c>
      <c r="I8" s="2">
        <f>I7*0.97</f>
        <v>7834.0660959999996</v>
      </c>
      <c r="J8" s="2">
        <f t="shared" ref="J8:N8" si="12">J7*0.97</f>
        <v>7980.8821919999991</v>
      </c>
      <c r="K8" s="2">
        <f t="shared" si="12"/>
        <v>8127.6982879999987</v>
      </c>
      <c r="L8" s="2">
        <f t="shared" si="12"/>
        <v>8274.5143839999982</v>
      </c>
      <c r="M8" s="2">
        <f t="shared" si="12"/>
        <v>8421.3304799999969</v>
      </c>
      <c r="N8" s="2">
        <f t="shared" si="12"/>
        <v>8568.01</v>
      </c>
      <c r="O8" s="2">
        <f>O7*0.97</f>
        <v>8678.1220719999983</v>
      </c>
      <c r="P8" s="2">
        <f t="shared" ref="P8:T8" si="13">P7*0.97</f>
        <v>8788.2341439999982</v>
      </c>
      <c r="Q8" s="2">
        <f t="shared" si="13"/>
        <v>8898.3462159999981</v>
      </c>
      <c r="R8" s="2">
        <f t="shared" si="13"/>
        <v>9008.4582879999962</v>
      </c>
      <c r="S8" s="2">
        <f t="shared" si="13"/>
        <v>9118.5703599999961</v>
      </c>
      <c r="T8" s="2">
        <f t="shared" si="13"/>
        <v>9228.58</v>
      </c>
      <c r="U8" s="2">
        <f>U7*0.97</f>
        <v>9281.0143200000002</v>
      </c>
      <c r="V8" s="2">
        <f t="shared" ref="V8:AA8" si="14">V7*0.97</f>
        <v>9333.4486400000005</v>
      </c>
      <c r="W8" s="2">
        <f t="shared" si="14"/>
        <v>9385.8829600000008</v>
      </c>
      <c r="X8" s="2">
        <f t="shared" si="14"/>
        <v>9438.3172800000011</v>
      </c>
      <c r="Y8" s="2">
        <f t="shared" si="14"/>
        <v>9490.7516000000014</v>
      </c>
      <c r="Z8" s="2">
        <f t="shared" si="14"/>
        <v>9543.1859200000017</v>
      </c>
      <c r="AA8" s="2">
        <f t="shared" si="14"/>
        <v>9595.24</v>
      </c>
      <c r="AB8" s="2">
        <f>AA8</f>
        <v>9595.24</v>
      </c>
      <c r="AC8" s="2">
        <f t="shared" ref="AC8:AP8" si="15">AB8</f>
        <v>9595.24</v>
      </c>
      <c r="AD8" s="2">
        <f t="shared" si="15"/>
        <v>9595.24</v>
      </c>
      <c r="AE8" s="2">
        <f t="shared" si="15"/>
        <v>9595.24</v>
      </c>
      <c r="AF8" s="2">
        <f t="shared" si="15"/>
        <v>9595.24</v>
      </c>
      <c r="AG8" s="2">
        <f t="shared" si="15"/>
        <v>9595.24</v>
      </c>
      <c r="AH8" s="2">
        <f t="shared" si="15"/>
        <v>9595.24</v>
      </c>
      <c r="AI8" s="2">
        <f t="shared" si="15"/>
        <v>9595.24</v>
      </c>
      <c r="AJ8" s="2">
        <f t="shared" si="15"/>
        <v>9595.24</v>
      </c>
      <c r="AK8" s="2">
        <f t="shared" si="15"/>
        <v>9595.24</v>
      </c>
      <c r="AL8" s="2">
        <f t="shared" si="15"/>
        <v>9595.24</v>
      </c>
      <c r="AM8" s="2">
        <f t="shared" si="15"/>
        <v>9595.24</v>
      </c>
      <c r="AN8" s="2">
        <f t="shared" si="15"/>
        <v>9595.24</v>
      </c>
      <c r="AO8" s="2">
        <f t="shared" si="15"/>
        <v>9595.24</v>
      </c>
      <c r="AP8" s="2">
        <f t="shared" si="15"/>
        <v>9595.24</v>
      </c>
      <c r="AQ8" s="1"/>
      <c r="AR8" s="1"/>
      <c r="AS8" s="1"/>
    </row>
    <row r="9" spans="1:45" x14ac:dyDescent="0.35">
      <c r="A9" s="1" t="s">
        <v>5</v>
      </c>
      <c r="B9" s="15">
        <v>10189</v>
      </c>
      <c r="C9" s="12">
        <f>B9</f>
        <v>10189</v>
      </c>
      <c r="D9" s="12">
        <f t="shared" ref="D9:AP9" si="16">C9</f>
        <v>10189</v>
      </c>
      <c r="E9" s="12">
        <f t="shared" si="16"/>
        <v>10189</v>
      </c>
      <c r="F9" s="12">
        <f t="shared" si="16"/>
        <v>10189</v>
      </c>
      <c r="G9" s="12">
        <f t="shared" si="16"/>
        <v>10189</v>
      </c>
      <c r="H9" s="12">
        <f t="shared" si="16"/>
        <v>10189</v>
      </c>
      <c r="I9" s="12">
        <f t="shared" si="16"/>
        <v>10189</v>
      </c>
      <c r="J9" s="12">
        <f t="shared" si="16"/>
        <v>10189</v>
      </c>
      <c r="K9" s="12">
        <f t="shared" si="16"/>
        <v>10189</v>
      </c>
      <c r="L9" s="12">
        <f t="shared" si="16"/>
        <v>10189</v>
      </c>
      <c r="M9" s="12">
        <f t="shared" si="16"/>
        <v>10189</v>
      </c>
      <c r="N9" s="12">
        <f t="shared" si="16"/>
        <v>10189</v>
      </c>
      <c r="O9" s="12">
        <f t="shared" si="16"/>
        <v>10189</v>
      </c>
      <c r="P9" s="12">
        <f t="shared" si="16"/>
        <v>10189</v>
      </c>
      <c r="Q9" s="12">
        <f t="shared" si="16"/>
        <v>10189</v>
      </c>
      <c r="R9" s="12">
        <f t="shared" si="16"/>
        <v>10189</v>
      </c>
      <c r="S9" s="12">
        <f t="shared" si="16"/>
        <v>10189</v>
      </c>
      <c r="T9" s="12">
        <f t="shared" si="16"/>
        <v>10189</v>
      </c>
      <c r="U9" s="12">
        <f t="shared" si="16"/>
        <v>10189</v>
      </c>
      <c r="V9" s="12">
        <f t="shared" si="16"/>
        <v>10189</v>
      </c>
      <c r="W9" s="12">
        <f t="shared" si="16"/>
        <v>10189</v>
      </c>
      <c r="X9" s="12">
        <f t="shared" si="16"/>
        <v>10189</v>
      </c>
      <c r="Y9" s="12">
        <f t="shared" si="16"/>
        <v>10189</v>
      </c>
      <c r="Z9" s="12">
        <f t="shared" si="16"/>
        <v>10189</v>
      </c>
      <c r="AA9" s="12">
        <f t="shared" si="16"/>
        <v>10189</v>
      </c>
      <c r="AB9" s="12">
        <f t="shared" si="16"/>
        <v>10189</v>
      </c>
      <c r="AC9" s="12">
        <f t="shared" si="16"/>
        <v>10189</v>
      </c>
      <c r="AD9" s="12">
        <f t="shared" si="16"/>
        <v>10189</v>
      </c>
      <c r="AE9" s="12">
        <f t="shared" si="16"/>
        <v>10189</v>
      </c>
      <c r="AF9" s="12">
        <f t="shared" si="16"/>
        <v>10189</v>
      </c>
      <c r="AG9" s="12">
        <f t="shared" si="16"/>
        <v>10189</v>
      </c>
      <c r="AH9" s="12">
        <f t="shared" si="16"/>
        <v>10189</v>
      </c>
      <c r="AI9" s="12">
        <f t="shared" si="16"/>
        <v>10189</v>
      </c>
      <c r="AJ9" s="12">
        <f t="shared" si="16"/>
        <v>10189</v>
      </c>
      <c r="AK9" s="12">
        <f t="shared" si="16"/>
        <v>10189</v>
      </c>
      <c r="AL9" s="12">
        <f t="shared" si="16"/>
        <v>10189</v>
      </c>
      <c r="AM9" s="12">
        <f t="shared" si="16"/>
        <v>10189</v>
      </c>
      <c r="AN9" s="12">
        <f t="shared" si="16"/>
        <v>10189</v>
      </c>
      <c r="AO9" s="12">
        <f t="shared" si="16"/>
        <v>10189</v>
      </c>
      <c r="AP9" s="12">
        <f t="shared" si="16"/>
        <v>10189</v>
      </c>
      <c r="AQ9" s="2"/>
      <c r="AR9" s="2"/>
      <c r="AS9" s="2"/>
    </row>
    <row r="10" spans="1:45" x14ac:dyDescent="0.35">
      <c r="A10" s="1" t="s">
        <v>4</v>
      </c>
      <c r="B10" s="14">
        <v>6757</v>
      </c>
      <c r="C10" s="13">
        <f>B10</f>
        <v>6757</v>
      </c>
      <c r="D10" s="13">
        <f t="shared" ref="D10:AP10" si="17">C10</f>
        <v>6757</v>
      </c>
      <c r="E10" s="13">
        <f t="shared" si="17"/>
        <v>6757</v>
      </c>
      <c r="F10" s="13">
        <f t="shared" si="17"/>
        <v>6757</v>
      </c>
      <c r="G10" s="13">
        <f t="shared" si="17"/>
        <v>6757</v>
      </c>
      <c r="H10" s="13">
        <f t="shared" si="17"/>
        <v>6757</v>
      </c>
      <c r="I10" s="13">
        <f t="shared" si="17"/>
        <v>6757</v>
      </c>
      <c r="J10" s="13">
        <f t="shared" si="17"/>
        <v>6757</v>
      </c>
      <c r="K10" s="13">
        <f t="shared" si="17"/>
        <v>6757</v>
      </c>
      <c r="L10" s="13">
        <f t="shared" si="17"/>
        <v>6757</v>
      </c>
      <c r="M10" s="13">
        <f t="shared" si="17"/>
        <v>6757</v>
      </c>
      <c r="N10" s="13">
        <f t="shared" si="17"/>
        <v>6757</v>
      </c>
      <c r="O10" s="13">
        <f t="shared" si="17"/>
        <v>6757</v>
      </c>
      <c r="P10" s="13">
        <f t="shared" si="17"/>
        <v>6757</v>
      </c>
      <c r="Q10" s="13">
        <f t="shared" si="17"/>
        <v>6757</v>
      </c>
      <c r="R10" s="13">
        <f t="shared" si="17"/>
        <v>6757</v>
      </c>
      <c r="S10" s="13">
        <f t="shared" si="17"/>
        <v>6757</v>
      </c>
      <c r="T10" s="13">
        <f t="shared" si="17"/>
        <v>6757</v>
      </c>
      <c r="U10" s="13">
        <f t="shared" si="17"/>
        <v>6757</v>
      </c>
      <c r="V10" s="13">
        <f t="shared" si="17"/>
        <v>6757</v>
      </c>
      <c r="W10" s="13">
        <f t="shared" si="17"/>
        <v>6757</v>
      </c>
      <c r="X10" s="13">
        <f t="shared" si="17"/>
        <v>6757</v>
      </c>
      <c r="Y10" s="13">
        <f t="shared" si="17"/>
        <v>6757</v>
      </c>
      <c r="Z10" s="13">
        <f t="shared" si="17"/>
        <v>6757</v>
      </c>
      <c r="AA10" s="13">
        <f t="shared" si="17"/>
        <v>6757</v>
      </c>
      <c r="AB10" s="13">
        <f t="shared" si="17"/>
        <v>6757</v>
      </c>
      <c r="AC10" s="13">
        <f t="shared" si="17"/>
        <v>6757</v>
      </c>
      <c r="AD10" s="13">
        <f t="shared" si="17"/>
        <v>6757</v>
      </c>
      <c r="AE10" s="13">
        <f t="shared" si="17"/>
        <v>6757</v>
      </c>
      <c r="AF10" s="13">
        <f t="shared" si="17"/>
        <v>6757</v>
      </c>
      <c r="AG10" s="13">
        <f t="shared" si="17"/>
        <v>6757</v>
      </c>
      <c r="AH10" s="13">
        <f t="shared" si="17"/>
        <v>6757</v>
      </c>
      <c r="AI10" s="13">
        <f t="shared" si="17"/>
        <v>6757</v>
      </c>
      <c r="AJ10" s="13">
        <f t="shared" si="17"/>
        <v>6757</v>
      </c>
      <c r="AK10" s="13">
        <f t="shared" si="17"/>
        <v>6757</v>
      </c>
      <c r="AL10" s="13">
        <f t="shared" si="17"/>
        <v>6757</v>
      </c>
      <c r="AM10" s="13">
        <f t="shared" si="17"/>
        <v>6757</v>
      </c>
      <c r="AN10" s="13">
        <f t="shared" si="17"/>
        <v>6757</v>
      </c>
      <c r="AO10" s="13">
        <f t="shared" si="17"/>
        <v>6757</v>
      </c>
      <c r="AP10" s="13">
        <f t="shared" si="17"/>
        <v>6757</v>
      </c>
      <c r="AQ10" s="3"/>
      <c r="AR10" s="3"/>
      <c r="AS10" s="3"/>
    </row>
    <row r="12" spans="1:45" x14ac:dyDescent="0.35">
      <c r="A12" s="1"/>
      <c r="B12" s="1"/>
    </row>
    <row r="17" spans="14:18" x14ac:dyDescent="0.35">
      <c r="N17" s="17" t="s">
        <v>7</v>
      </c>
    </row>
    <row r="18" spans="14:18" x14ac:dyDescent="0.35">
      <c r="N18" s="6" t="s">
        <v>8</v>
      </c>
    </row>
    <row r="20" spans="14:18" x14ac:dyDescent="0.35">
      <c r="N20" s="17" t="s">
        <v>9</v>
      </c>
    </row>
    <row r="21" spans="14:18" x14ac:dyDescent="0.35">
      <c r="N21" t="s">
        <v>10</v>
      </c>
    </row>
    <row r="22" spans="14:18" x14ac:dyDescent="0.35">
      <c r="N22" s="6" t="s">
        <v>17</v>
      </c>
    </row>
    <row r="23" spans="14:18" x14ac:dyDescent="0.35">
      <c r="N23" t="s">
        <v>11</v>
      </c>
    </row>
    <row r="25" spans="14:18" ht="15" thickBot="1" x14ac:dyDescent="0.4"/>
    <row r="26" spans="14:18" ht="15" thickBot="1" x14ac:dyDescent="0.4">
      <c r="N26" s="19"/>
      <c r="O26" s="20"/>
      <c r="P26" s="20"/>
      <c r="Q26" s="20"/>
      <c r="R26" s="21"/>
    </row>
    <row r="27" spans="14:18" ht="15" thickBot="1" x14ac:dyDescent="0.4">
      <c r="N27" s="23" t="s">
        <v>20</v>
      </c>
      <c r="O27" s="27">
        <v>39</v>
      </c>
      <c r="P27" t="s">
        <v>23</v>
      </c>
      <c r="R27" s="22"/>
    </row>
    <row r="28" spans="14:18" ht="15" thickBot="1" x14ac:dyDescent="0.4">
      <c r="N28" s="23" t="s">
        <v>21</v>
      </c>
      <c r="O28" s="28">
        <f>_xlfn.LET(
    _xlpm.alter, O27,
    _xlpm.lohnmatrix, A6:AP10,
    _xlpm.spalte, MATCH(_xlpm.alter, A5:AP5, 0),
    INDEX(_xlpm.lohnmatrix, 2, _xlpm.spalte)
)</f>
        <v>9060.0351999999984</v>
      </c>
      <c r="R28" s="22"/>
    </row>
    <row r="29" spans="14:18" ht="15" thickBot="1" x14ac:dyDescent="0.4">
      <c r="N29" s="23" t="s">
        <v>22</v>
      </c>
      <c r="O29" s="27">
        <v>100</v>
      </c>
      <c r="P29" t="s">
        <v>24</v>
      </c>
      <c r="R29" s="22"/>
    </row>
    <row r="30" spans="14:18" x14ac:dyDescent="0.35">
      <c r="N30" s="23" t="s">
        <v>19</v>
      </c>
      <c r="O30" s="28">
        <f>O28*O29/100</f>
        <v>9060.0351999999984</v>
      </c>
      <c r="R30" s="22"/>
    </row>
    <row r="31" spans="14:18" ht="15" thickBot="1" x14ac:dyDescent="0.4">
      <c r="N31" s="24"/>
      <c r="O31" s="25"/>
      <c r="P31" s="25"/>
      <c r="Q31" s="25"/>
      <c r="R31" s="26"/>
    </row>
  </sheetData>
  <sheetProtection sheet="1" objects="1" scenarios="1"/>
  <protectedRanges>
    <protectedRange sqref="O27 O29" name="Bereich1"/>
  </protectedRanges>
  <conditionalFormatting sqref="O27">
    <cfRule type="expression" priority="1">
      <formula>$O$27</formula>
    </cfRule>
    <cfRule type="expression" priority="2">
      <formula>O27&lt;&gt;""</formula>
    </cfRule>
  </conditionalFormatting>
  <hyperlinks>
    <hyperlink ref="N18" r:id="rId1" xr:uid="{40BE2C3D-B2E8-4E4C-8E75-9BCB4BD8AD6D}"/>
    <hyperlink ref="N22" r:id="rId2" xr:uid="{B3380276-5F85-4CF6-B5C8-224FB3E9C4DE}"/>
  </hyperlinks>
  <pageMargins left="0.7" right="0.7" top="0.78740157499999996" bottom="0.78740157499999996" header="0.3" footer="0.3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C4928-F2FE-4F51-92F2-5657CE11064F}">
  <dimension ref="A1:AS31"/>
  <sheetViews>
    <sheetView tabSelected="1" workbookViewId="0">
      <selection activeCell="O27" sqref="O27"/>
    </sheetView>
  </sheetViews>
  <sheetFormatPr baseColWidth="10" defaultColWidth="10.6328125" defaultRowHeight="14.5" x14ac:dyDescent="0.35"/>
  <cols>
    <col min="1" max="1" width="26.36328125" customWidth="1"/>
  </cols>
  <sheetData>
    <row r="1" spans="1:45" ht="18.5" x14ac:dyDescent="0.45">
      <c r="A1" s="5" t="s">
        <v>18</v>
      </c>
    </row>
    <row r="3" spans="1:45" x14ac:dyDescent="0.35">
      <c r="A3" t="s">
        <v>6</v>
      </c>
    </row>
    <row r="5" spans="1:45" x14ac:dyDescent="0.35">
      <c r="A5" s="1" t="s">
        <v>0</v>
      </c>
      <c r="B5" s="4">
        <v>28</v>
      </c>
      <c r="C5" s="1">
        <f>B5+1</f>
        <v>29</v>
      </c>
      <c r="D5" s="1">
        <f t="shared" ref="D5:AM5" si="0">C5+1</f>
        <v>30</v>
      </c>
      <c r="E5" s="1">
        <f t="shared" si="0"/>
        <v>31</v>
      </c>
      <c r="F5" s="1">
        <f t="shared" si="0"/>
        <v>32</v>
      </c>
      <c r="G5" s="1">
        <f t="shared" si="0"/>
        <v>33</v>
      </c>
      <c r="H5" s="4">
        <f t="shared" si="0"/>
        <v>34</v>
      </c>
      <c r="I5" s="1">
        <f t="shared" si="0"/>
        <v>35</v>
      </c>
      <c r="J5" s="1">
        <f t="shared" si="0"/>
        <v>36</v>
      </c>
      <c r="K5" s="1">
        <f t="shared" si="0"/>
        <v>37</v>
      </c>
      <c r="L5" s="1">
        <f t="shared" si="0"/>
        <v>38</v>
      </c>
      <c r="M5" s="1">
        <f t="shared" si="0"/>
        <v>39</v>
      </c>
      <c r="N5" s="4">
        <f t="shared" si="0"/>
        <v>40</v>
      </c>
      <c r="O5" s="1">
        <f t="shared" si="0"/>
        <v>41</v>
      </c>
      <c r="P5" s="1">
        <f t="shared" si="0"/>
        <v>42</v>
      </c>
      <c r="Q5" s="1">
        <f t="shared" si="0"/>
        <v>43</v>
      </c>
      <c r="R5" s="1">
        <f t="shared" si="0"/>
        <v>44</v>
      </c>
      <c r="S5" s="1">
        <f t="shared" si="0"/>
        <v>45</v>
      </c>
      <c r="T5" s="4">
        <f t="shared" si="0"/>
        <v>46</v>
      </c>
      <c r="U5" s="1">
        <f t="shared" si="0"/>
        <v>47</v>
      </c>
      <c r="V5" s="1">
        <f t="shared" si="0"/>
        <v>48</v>
      </c>
      <c r="W5" s="1">
        <f t="shared" si="0"/>
        <v>49</v>
      </c>
      <c r="X5" s="1">
        <f t="shared" si="0"/>
        <v>50</v>
      </c>
      <c r="Y5" s="1">
        <f t="shared" si="0"/>
        <v>51</v>
      </c>
      <c r="Z5" s="1">
        <f t="shared" si="0"/>
        <v>52</v>
      </c>
      <c r="AA5" s="4">
        <f t="shared" si="0"/>
        <v>53</v>
      </c>
      <c r="AB5" s="1">
        <f t="shared" si="0"/>
        <v>54</v>
      </c>
      <c r="AC5" s="4">
        <f>AB5+1</f>
        <v>55</v>
      </c>
      <c r="AD5">
        <f t="shared" si="0"/>
        <v>56</v>
      </c>
      <c r="AE5" s="1">
        <f t="shared" si="0"/>
        <v>57</v>
      </c>
      <c r="AF5" s="1">
        <f>AE5+1</f>
        <v>58</v>
      </c>
      <c r="AG5" s="1">
        <f t="shared" si="0"/>
        <v>59</v>
      </c>
      <c r="AH5" s="4">
        <f t="shared" si="0"/>
        <v>60</v>
      </c>
      <c r="AI5">
        <f t="shared" si="0"/>
        <v>61</v>
      </c>
      <c r="AJ5" s="1">
        <f t="shared" si="0"/>
        <v>62</v>
      </c>
      <c r="AK5" s="1">
        <f t="shared" si="0"/>
        <v>63</v>
      </c>
      <c r="AL5" s="1">
        <f t="shared" si="0"/>
        <v>64</v>
      </c>
      <c r="AM5" s="4">
        <f t="shared" si="0"/>
        <v>65</v>
      </c>
      <c r="AO5" s="1"/>
      <c r="AP5" s="18"/>
      <c r="AQ5" s="1"/>
      <c r="AR5" s="1"/>
    </row>
    <row r="6" spans="1:45" x14ac:dyDescent="0.35">
      <c r="A6" s="1" t="s">
        <v>1</v>
      </c>
      <c r="B6" s="2">
        <f>B7*1.03</f>
        <v>8052.54</v>
      </c>
      <c r="C6" s="2">
        <f>C7*1.03</f>
        <v>8284.453152</v>
      </c>
      <c r="D6" s="2">
        <f t="shared" ref="D6:H6" si="1">D7*1.03</f>
        <v>8516.366304000001</v>
      </c>
      <c r="E6" s="2">
        <f t="shared" si="1"/>
        <v>8748.2794560000002</v>
      </c>
      <c r="F6" s="2">
        <f t="shared" si="1"/>
        <v>8980.1926080000012</v>
      </c>
      <c r="G6" s="2">
        <f t="shared" si="1"/>
        <v>9212.1057600000022</v>
      </c>
      <c r="H6" s="2">
        <f t="shared" si="1"/>
        <v>9444.07</v>
      </c>
      <c r="I6" s="2">
        <f>I7*1.03</f>
        <v>9624.4468959999995</v>
      </c>
      <c r="J6" s="2">
        <f t="shared" ref="J6:L6" si="2">J7*1.03</f>
        <v>9804.823792000001</v>
      </c>
      <c r="K6" s="2">
        <f t="shared" si="2"/>
        <v>9985.2006880000008</v>
      </c>
      <c r="L6" s="2">
        <f t="shared" si="2"/>
        <v>10165.577584000001</v>
      </c>
      <c r="M6" s="2">
        <f>M7*1.03</f>
        <v>10345.95448</v>
      </c>
      <c r="N6" s="2">
        <f>N7*1.03</f>
        <v>10526.6</v>
      </c>
      <c r="O6" s="2">
        <f>O7*1.03</f>
        <v>10661.882672</v>
      </c>
      <c r="P6" s="2">
        <f t="shared" ref="P6:R6" si="3">P7*1.03</f>
        <v>10797.165343999999</v>
      </c>
      <c r="Q6" s="2">
        <f t="shared" si="3"/>
        <v>10932.448015999998</v>
      </c>
      <c r="R6" s="2">
        <f t="shared" si="3"/>
        <v>11067.730687999998</v>
      </c>
      <c r="S6" s="2">
        <f>S7*1.03</f>
        <v>11203.013359999997</v>
      </c>
      <c r="T6" s="2">
        <f>T7*1.03</f>
        <v>11338.24</v>
      </c>
      <c r="U6" s="2">
        <f>U7*1.03</f>
        <v>11402.660320000001</v>
      </c>
      <c r="V6" s="2">
        <f t="shared" ref="V6:AA6" si="4">V7*1.03</f>
        <v>11467.08064</v>
      </c>
      <c r="W6" s="2">
        <f t="shared" si="4"/>
        <v>11531.500959999999</v>
      </c>
      <c r="X6" s="2">
        <f t="shared" si="4"/>
        <v>11595.92128</v>
      </c>
      <c r="Y6" s="2">
        <f t="shared" si="4"/>
        <v>11660.3416</v>
      </c>
      <c r="Z6" s="2">
        <f t="shared" si="4"/>
        <v>11724.761919999999</v>
      </c>
      <c r="AA6" s="2">
        <f t="shared" si="4"/>
        <v>11789.380000000001</v>
      </c>
      <c r="AB6" s="2">
        <f>AA6</f>
        <v>11789.380000000001</v>
      </c>
      <c r="AC6" s="2">
        <f t="shared" ref="AC6:AM8" si="5">AB6</f>
        <v>11789.380000000001</v>
      </c>
      <c r="AD6" s="2">
        <f t="shared" si="5"/>
        <v>11789.380000000001</v>
      </c>
      <c r="AE6" s="2">
        <f t="shared" si="5"/>
        <v>11789.380000000001</v>
      </c>
      <c r="AF6" s="2">
        <f t="shared" si="5"/>
        <v>11789.380000000001</v>
      </c>
      <c r="AG6" s="2">
        <f t="shared" si="5"/>
        <v>11789.380000000001</v>
      </c>
      <c r="AH6" s="2">
        <f t="shared" si="5"/>
        <v>11789.380000000001</v>
      </c>
      <c r="AI6" s="2">
        <f t="shared" si="5"/>
        <v>11789.380000000001</v>
      </c>
      <c r="AJ6" s="2">
        <f t="shared" si="5"/>
        <v>11789.380000000001</v>
      </c>
      <c r="AK6" s="2">
        <f t="shared" si="5"/>
        <v>11789.380000000001</v>
      </c>
      <c r="AL6" s="2">
        <f t="shared" si="5"/>
        <v>11789.380000000001</v>
      </c>
      <c r="AM6" s="2">
        <f t="shared" si="5"/>
        <v>11789.380000000001</v>
      </c>
      <c r="AN6" s="2"/>
      <c r="AO6" s="2"/>
      <c r="AP6" s="2"/>
      <c r="AQ6" s="1"/>
      <c r="AR6" s="1"/>
      <c r="AS6" s="1"/>
    </row>
    <row r="7" spans="1:45" s="11" customFormat="1" x14ac:dyDescent="0.35">
      <c r="A7" s="7" t="s">
        <v>2</v>
      </c>
      <c r="B7" s="8">
        <v>7818</v>
      </c>
      <c r="C7" s="8">
        <f>PRODUCT(B7+B10*0.0288)</f>
        <v>8043.1584000000003</v>
      </c>
      <c r="D7" s="8">
        <f>PRODUCT(C7+C10*0.0288)</f>
        <v>8268.3168000000005</v>
      </c>
      <c r="E7" s="8">
        <f t="shared" ref="E7:F7" si="6">PRODUCT(D7+D10*0.0288)</f>
        <v>8493.4752000000008</v>
      </c>
      <c r="F7" s="8">
        <f t="shared" si="6"/>
        <v>8718.633600000001</v>
      </c>
      <c r="G7" s="8">
        <f>PRODUCT(F7+F10*0.0288)</f>
        <v>8943.7920000000013</v>
      </c>
      <c r="H7" s="9">
        <v>9169</v>
      </c>
      <c r="I7" s="8">
        <f>PRODUCT(H7+H10*0.0224)</f>
        <v>9344.1232</v>
      </c>
      <c r="J7" s="8">
        <f t="shared" ref="J7:M7" si="7">PRODUCT(I7+I10*0.0224)</f>
        <v>9519.2464</v>
      </c>
      <c r="K7" s="8">
        <f t="shared" si="7"/>
        <v>9694.3696</v>
      </c>
      <c r="L7" s="8">
        <f t="shared" si="7"/>
        <v>9869.4928</v>
      </c>
      <c r="M7" s="8">
        <f t="shared" si="7"/>
        <v>10044.616</v>
      </c>
      <c r="N7" s="9">
        <v>10220</v>
      </c>
      <c r="O7" s="8">
        <f>PRODUCT(N7+N10*0.0168)</f>
        <v>10351.3424</v>
      </c>
      <c r="P7" s="8">
        <f t="shared" ref="P7:S7" si="8">PRODUCT(O7+O10*0.0168)</f>
        <v>10482.684799999999</v>
      </c>
      <c r="Q7" s="8">
        <f t="shared" si="8"/>
        <v>10614.027199999999</v>
      </c>
      <c r="R7" s="8">
        <f t="shared" si="8"/>
        <v>10745.369599999998</v>
      </c>
      <c r="S7" s="8">
        <f t="shared" si="8"/>
        <v>10876.711999999998</v>
      </c>
      <c r="T7" s="10">
        <v>11008</v>
      </c>
      <c r="U7" s="8">
        <f>PRODUCT(T7+T10*0.008)</f>
        <v>11070.544</v>
      </c>
      <c r="V7" s="8">
        <f t="shared" ref="V7:Z7" si="9">PRODUCT(U7+U10*0.008)</f>
        <v>11133.088</v>
      </c>
      <c r="W7" s="8">
        <f t="shared" si="9"/>
        <v>11195.632</v>
      </c>
      <c r="X7" s="8">
        <f t="shared" si="9"/>
        <v>11258.175999999999</v>
      </c>
      <c r="Y7" s="8">
        <f t="shared" si="9"/>
        <v>11320.72</v>
      </c>
      <c r="Z7" s="8">
        <f t="shared" si="9"/>
        <v>11383.263999999999</v>
      </c>
      <c r="AA7" s="7">
        <v>11446</v>
      </c>
      <c r="AB7" s="7">
        <f>AA7</f>
        <v>11446</v>
      </c>
      <c r="AC7" s="7">
        <f t="shared" si="5"/>
        <v>11446</v>
      </c>
      <c r="AD7" s="7">
        <f t="shared" si="5"/>
        <v>11446</v>
      </c>
      <c r="AE7" s="7">
        <f t="shared" si="5"/>
        <v>11446</v>
      </c>
      <c r="AF7" s="7">
        <f t="shared" si="5"/>
        <v>11446</v>
      </c>
      <c r="AG7" s="7">
        <f t="shared" si="5"/>
        <v>11446</v>
      </c>
      <c r="AH7" s="7">
        <f t="shared" si="5"/>
        <v>11446</v>
      </c>
      <c r="AI7" s="7">
        <f t="shared" si="5"/>
        <v>11446</v>
      </c>
      <c r="AJ7" s="7">
        <f t="shared" si="5"/>
        <v>11446</v>
      </c>
      <c r="AK7" s="7">
        <f t="shared" si="5"/>
        <v>11446</v>
      </c>
      <c r="AL7" s="7">
        <f t="shared" si="5"/>
        <v>11446</v>
      </c>
      <c r="AM7" s="7">
        <f t="shared" si="5"/>
        <v>11446</v>
      </c>
      <c r="AN7" s="7"/>
      <c r="AO7" s="7"/>
      <c r="AP7" s="7"/>
      <c r="AQ7" s="7"/>
      <c r="AR7" s="7"/>
      <c r="AS7" s="7"/>
    </row>
    <row r="8" spans="1:45" x14ac:dyDescent="0.35">
      <c r="A8" s="1" t="s">
        <v>3</v>
      </c>
      <c r="B8" s="2">
        <f>B7*0.97</f>
        <v>7583.46</v>
      </c>
      <c r="C8" s="2">
        <f>C7*0.97</f>
        <v>7801.8636480000005</v>
      </c>
      <c r="D8" s="2">
        <f t="shared" ref="D8:H8" si="10">D7*0.97</f>
        <v>8020.267296</v>
      </c>
      <c r="E8" s="2">
        <f t="shared" si="10"/>
        <v>8238.6709440000013</v>
      </c>
      <c r="F8" s="2">
        <f t="shared" si="10"/>
        <v>8457.0745920000008</v>
      </c>
      <c r="G8" s="2">
        <f t="shared" si="10"/>
        <v>8675.4782400000004</v>
      </c>
      <c r="H8" s="2">
        <f t="shared" si="10"/>
        <v>8893.93</v>
      </c>
      <c r="I8" s="2">
        <f>I7*0.97</f>
        <v>9063.7995040000005</v>
      </c>
      <c r="J8" s="2">
        <f t="shared" ref="J8:M8" si="11">J7*0.97</f>
        <v>9233.6690079999989</v>
      </c>
      <c r="K8" s="2">
        <f t="shared" si="11"/>
        <v>9403.5385119999992</v>
      </c>
      <c r="L8" s="2">
        <f t="shared" si="11"/>
        <v>9573.4080159999994</v>
      </c>
      <c r="M8" s="2">
        <f t="shared" si="11"/>
        <v>9743.2775199999996</v>
      </c>
      <c r="N8" s="2">
        <f>N7*0.97</f>
        <v>9913.4</v>
      </c>
      <c r="O8" s="2">
        <f>O7*0.97</f>
        <v>10040.802127999999</v>
      </c>
      <c r="P8" s="2">
        <f t="shared" ref="P8:T8" si="12">P7*0.97</f>
        <v>10168.204255999999</v>
      </c>
      <c r="Q8" s="2">
        <f t="shared" si="12"/>
        <v>10295.606383999999</v>
      </c>
      <c r="R8" s="2">
        <f t="shared" si="12"/>
        <v>10423.008511999999</v>
      </c>
      <c r="S8" s="2">
        <f t="shared" si="12"/>
        <v>10550.410639999998</v>
      </c>
      <c r="T8" s="2">
        <f t="shared" si="12"/>
        <v>10677.76</v>
      </c>
      <c r="U8" s="2">
        <f>U7*0.97</f>
        <v>10738.427679999999</v>
      </c>
      <c r="V8" s="2">
        <f t="shared" ref="V8:AA8" si="13">V7*0.97</f>
        <v>10799.095359999999</v>
      </c>
      <c r="W8" s="2">
        <f t="shared" si="13"/>
        <v>10859.76304</v>
      </c>
      <c r="X8" s="2">
        <f t="shared" si="13"/>
        <v>10920.430719999998</v>
      </c>
      <c r="Y8" s="2">
        <f t="shared" si="13"/>
        <v>10981.098399999999</v>
      </c>
      <c r="Z8" s="2">
        <f t="shared" si="13"/>
        <v>11041.766079999999</v>
      </c>
      <c r="AA8" s="2">
        <f t="shared" si="13"/>
        <v>11102.619999999999</v>
      </c>
      <c r="AB8" s="2">
        <f>AA8</f>
        <v>11102.619999999999</v>
      </c>
      <c r="AC8" s="2">
        <f t="shared" si="5"/>
        <v>11102.619999999999</v>
      </c>
      <c r="AD8" s="2">
        <f t="shared" si="5"/>
        <v>11102.619999999999</v>
      </c>
      <c r="AE8" s="2">
        <f t="shared" si="5"/>
        <v>11102.619999999999</v>
      </c>
      <c r="AF8" s="2">
        <f t="shared" si="5"/>
        <v>11102.619999999999</v>
      </c>
      <c r="AG8" s="2">
        <f t="shared" si="5"/>
        <v>11102.619999999999</v>
      </c>
      <c r="AH8" s="2">
        <f t="shared" si="5"/>
        <v>11102.619999999999</v>
      </c>
      <c r="AI8" s="2">
        <f t="shared" si="5"/>
        <v>11102.619999999999</v>
      </c>
      <c r="AJ8" s="2">
        <f t="shared" si="5"/>
        <v>11102.619999999999</v>
      </c>
      <c r="AK8" s="2">
        <f t="shared" si="5"/>
        <v>11102.619999999999</v>
      </c>
      <c r="AL8" s="2">
        <f t="shared" si="5"/>
        <v>11102.619999999999</v>
      </c>
      <c r="AM8" s="2">
        <f t="shared" si="5"/>
        <v>11102.619999999999</v>
      </c>
      <c r="AN8" s="2"/>
      <c r="AO8" s="2"/>
      <c r="AP8" s="2"/>
      <c r="AQ8" s="1"/>
      <c r="AR8" s="1"/>
      <c r="AS8" s="1"/>
    </row>
    <row r="9" spans="1:45" x14ac:dyDescent="0.35">
      <c r="A9" s="1" t="s">
        <v>5</v>
      </c>
      <c r="B9" s="15">
        <v>11789</v>
      </c>
      <c r="C9" s="12">
        <f>B9</f>
        <v>11789</v>
      </c>
      <c r="D9" s="12">
        <f t="shared" ref="D9:AM10" si="14">C9</f>
        <v>11789</v>
      </c>
      <c r="E9" s="12">
        <f t="shared" si="14"/>
        <v>11789</v>
      </c>
      <c r="F9" s="12">
        <f t="shared" si="14"/>
        <v>11789</v>
      </c>
      <c r="G9" s="12">
        <f t="shared" si="14"/>
        <v>11789</v>
      </c>
      <c r="H9" s="12">
        <f t="shared" si="14"/>
        <v>11789</v>
      </c>
      <c r="I9" s="12">
        <f t="shared" si="14"/>
        <v>11789</v>
      </c>
      <c r="J9" s="12">
        <f t="shared" si="14"/>
        <v>11789</v>
      </c>
      <c r="K9" s="12">
        <f t="shared" si="14"/>
        <v>11789</v>
      </c>
      <c r="L9" s="12">
        <f t="shared" si="14"/>
        <v>11789</v>
      </c>
      <c r="M9" s="12">
        <f t="shared" si="14"/>
        <v>11789</v>
      </c>
      <c r="N9" s="12">
        <f t="shared" si="14"/>
        <v>11789</v>
      </c>
      <c r="O9" s="12">
        <f t="shared" si="14"/>
        <v>11789</v>
      </c>
      <c r="P9" s="12">
        <f t="shared" si="14"/>
        <v>11789</v>
      </c>
      <c r="Q9" s="12">
        <f t="shared" si="14"/>
        <v>11789</v>
      </c>
      <c r="R9" s="12">
        <f t="shared" si="14"/>
        <v>11789</v>
      </c>
      <c r="S9" s="12">
        <f t="shared" si="14"/>
        <v>11789</v>
      </c>
      <c r="T9" s="12">
        <f t="shared" si="14"/>
        <v>11789</v>
      </c>
      <c r="U9" s="12">
        <f t="shared" si="14"/>
        <v>11789</v>
      </c>
      <c r="V9" s="12">
        <f t="shared" si="14"/>
        <v>11789</v>
      </c>
      <c r="W9" s="12">
        <f t="shared" si="14"/>
        <v>11789</v>
      </c>
      <c r="X9" s="12">
        <f t="shared" si="14"/>
        <v>11789</v>
      </c>
      <c r="Y9" s="12">
        <f t="shared" si="14"/>
        <v>11789</v>
      </c>
      <c r="Z9" s="12">
        <f t="shared" si="14"/>
        <v>11789</v>
      </c>
      <c r="AA9" s="12">
        <f t="shared" si="14"/>
        <v>11789</v>
      </c>
      <c r="AB9" s="12">
        <f t="shared" si="14"/>
        <v>11789</v>
      </c>
      <c r="AC9" s="12">
        <f t="shared" si="14"/>
        <v>11789</v>
      </c>
      <c r="AD9" s="12">
        <f t="shared" si="14"/>
        <v>11789</v>
      </c>
      <c r="AE9" s="12">
        <f t="shared" si="14"/>
        <v>11789</v>
      </c>
      <c r="AF9" s="12">
        <f t="shared" si="14"/>
        <v>11789</v>
      </c>
      <c r="AG9" s="12">
        <f t="shared" si="14"/>
        <v>11789</v>
      </c>
      <c r="AH9" s="12">
        <f t="shared" si="14"/>
        <v>11789</v>
      </c>
      <c r="AI9" s="12">
        <f t="shared" si="14"/>
        <v>11789</v>
      </c>
      <c r="AJ9" s="12">
        <f t="shared" si="14"/>
        <v>11789</v>
      </c>
      <c r="AK9" s="12">
        <f t="shared" si="14"/>
        <v>11789</v>
      </c>
      <c r="AL9" s="12">
        <f t="shared" si="14"/>
        <v>11789</v>
      </c>
      <c r="AM9" s="12">
        <f t="shared" si="14"/>
        <v>11789</v>
      </c>
      <c r="AN9" s="12"/>
      <c r="AO9" s="12"/>
      <c r="AP9" s="12"/>
      <c r="AQ9" s="2"/>
      <c r="AR9" s="2"/>
      <c r="AS9" s="2"/>
    </row>
    <row r="10" spans="1:45" x14ac:dyDescent="0.35">
      <c r="A10" s="1" t="s">
        <v>4</v>
      </c>
      <c r="B10" s="14">
        <v>7818</v>
      </c>
      <c r="C10" s="13">
        <f>B10</f>
        <v>7818</v>
      </c>
      <c r="D10" s="13">
        <f t="shared" si="14"/>
        <v>7818</v>
      </c>
      <c r="E10" s="13">
        <f t="shared" si="14"/>
        <v>7818</v>
      </c>
      <c r="F10" s="13">
        <f t="shared" si="14"/>
        <v>7818</v>
      </c>
      <c r="G10" s="13">
        <f t="shared" si="14"/>
        <v>7818</v>
      </c>
      <c r="H10" s="13">
        <f t="shared" si="14"/>
        <v>7818</v>
      </c>
      <c r="I10" s="13">
        <f t="shared" si="14"/>
        <v>7818</v>
      </c>
      <c r="J10" s="13">
        <f t="shared" si="14"/>
        <v>7818</v>
      </c>
      <c r="K10" s="13">
        <f t="shared" si="14"/>
        <v>7818</v>
      </c>
      <c r="L10" s="13">
        <f t="shared" si="14"/>
        <v>7818</v>
      </c>
      <c r="M10" s="13">
        <f t="shared" si="14"/>
        <v>7818</v>
      </c>
      <c r="N10" s="13">
        <f t="shared" si="14"/>
        <v>7818</v>
      </c>
      <c r="O10" s="13">
        <f t="shared" si="14"/>
        <v>7818</v>
      </c>
      <c r="P10" s="13">
        <f t="shared" si="14"/>
        <v>7818</v>
      </c>
      <c r="Q10" s="13">
        <f t="shared" si="14"/>
        <v>7818</v>
      </c>
      <c r="R10" s="13">
        <f t="shared" si="14"/>
        <v>7818</v>
      </c>
      <c r="S10" s="13">
        <f t="shared" si="14"/>
        <v>7818</v>
      </c>
      <c r="T10" s="13">
        <f t="shared" si="14"/>
        <v>7818</v>
      </c>
      <c r="U10" s="13">
        <f t="shared" si="14"/>
        <v>7818</v>
      </c>
      <c r="V10" s="13">
        <f t="shared" si="14"/>
        <v>7818</v>
      </c>
      <c r="W10" s="13">
        <f t="shared" si="14"/>
        <v>7818</v>
      </c>
      <c r="X10" s="13">
        <f t="shared" si="14"/>
        <v>7818</v>
      </c>
      <c r="Y10" s="13">
        <f t="shared" si="14"/>
        <v>7818</v>
      </c>
      <c r="Z10" s="13">
        <f t="shared" si="14"/>
        <v>7818</v>
      </c>
      <c r="AA10" s="13">
        <f t="shared" si="14"/>
        <v>7818</v>
      </c>
      <c r="AB10" s="13">
        <f t="shared" si="14"/>
        <v>7818</v>
      </c>
      <c r="AC10" s="13">
        <f t="shared" si="14"/>
        <v>7818</v>
      </c>
      <c r="AD10" s="13">
        <f t="shared" si="14"/>
        <v>7818</v>
      </c>
      <c r="AE10" s="13">
        <f t="shared" si="14"/>
        <v>7818</v>
      </c>
      <c r="AF10" s="13">
        <f t="shared" si="14"/>
        <v>7818</v>
      </c>
      <c r="AG10" s="13">
        <f t="shared" si="14"/>
        <v>7818</v>
      </c>
      <c r="AH10" s="13">
        <f t="shared" si="14"/>
        <v>7818</v>
      </c>
      <c r="AI10" s="13">
        <f t="shared" si="14"/>
        <v>7818</v>
      </c>
      <c r="AJ10" s="13">
        <f t="shared" si="14"/>
        <v>7818</v>
      </c>
      <c r="AK10" s="13">
        <f t="shared" si="14"/>
        <v>7818</v>
      </c>
      <c r="AL10" s="13">
        <f t="shared" si="14"/>
        <v>7818</v>
      </c>
      <c r="AM10" s="13">
        <f t="shared" si="14"/>
        <v>7818</v>
      </c>
      <c r="AN10" s="13"/>
      <c r="AO10" s="13"/>
      <c r="AP10" s="13"/>
      <c r="AQ10" s="3"/>
      <c r="AR10" s="3"/>
      <c r="AS10" s="3"/>
    </row>
    <row r="12" spans="1:45" x14ac:dyDescent="0.35">
      <c r="A12" s="1"/>
      <c r="B12" s="1"/>
    </row>
    <row r="17" spans="14:18" x14ac:dyDescent="0.35">
      <c r="N17" s="17" t="s">
        <v>7</v>
      </c>
    </row>
    <row r="18" spans="14:18" x14ac:dyDescent="0.35">
      <c r="N18" s="6" t="s">
        <v>8</v>
      </c>
    </row>
    <row r="20" spans="14:18" x14ac:dyDescent="0.35">
      <c r="N20" s="17" t="s">
        <v>9</v>
      </c>
    </row>
    <row r="21" spans="14:18" x14ac:dyDescent="0.35">
      <c r="N21" t="s">
        <v>10</v>
      </c>
    </row>
    <row r="22" spans="14:18" x14ac:dyDescent="0.35">
      <c r="N22" s="6" t="s">
        <v>17</v>
      </c>
    </row>
    <row r="23" spans="14:18" x14ac:dyDescent="0.35">
      <c r="N23" t="s">
        <v>11</v>
      </c>
    </row>
    <row r="25" spans="14:18" ht="15" thickBot="1" x14ac:dyDescent="0.4"/>
    <row r="26" spans="14:18" ht="15" thickBot="1" x14ac:dyDescent="0.4">
      <c r="N26" s="19"/>
      <c r="O26" s="20"/>
      <c r="P26" s="20"/>
      <c r="Q26" s="20"/>
      <c r="R26" s="21"/>
    </row>
    <row r="27" spans="14:18" ht="15" thickBot="1" x14ac:dyDescent="0.4">
      <c r="N27" s="23" t="s">
        <v>20</v>
      </c>
      <c r="O27" s="27">
        <v>38</v>
      </c>
      <c r="P27" t="s">
        <v>23</v>
      </c>
      <c r="R27" s="22"/>
    </row>
    <row r="28" spans="14:18" ht="15" thickBot="1" x14ac:dyDescent="0.4">
      <c r="N28" s="23" t="s">
        <v>21</v>
      </c>
      <c r="O28" s="28">
        <f>_xlfn.LET(
    _xlpm.alter, O27,
    _xlpm.lohnmatrix, A6:AM10,
    _xlpm.spalte, MATCH(_xlpm.alter, A5:AM5, 0),
    INDEX(_xlpm.lohnmatrix, 2, _xlpm.spalte)
)</f>
        <v>9869.4928</v>
      </c>
      <c r="R28" s="22"/>
    </row>
    <row r="29" spans="14:18" ht="15" thickBot="1" x14ac:dyDescent="0.4">
      <c r="N29" s="23" t="s">
        <v>22</v>
      </c>
      <c r="O29" s="27">
        <v>85</v>
      </c>
      <c r="P29" t="s">
        <v>24</v>
      </c>
      <c r="R29" s="22"/>
    </row>
    <row r="30" spans="14:18" x14ac:dyDescent="0.35">
      <c r="N30" s="23" t="s">
        <v>19</v>
      </c>
      <c r="O30" s="28">
        <f>O28*O29/100</f>
        <v>8389.0688800000007</v>
      </c>
      <c r="R30" s="22"/>
    </row>
    <row r="31" spans="14:18" ht="15" thickBot="1" x14ac:dyDescent="0.4">
      <c r="N31" s="24"/>
      <c r="O31" s="25"/>
      <c r="P31" s="25"/>
      <c r="Q31" s="25"/>
      <c r="R31" s="26"/>
    </row>
  </sheetData>
  <sheetProtection sheet="1" objects="1" scenarios="1"/>
  <protectedRanges>
    <protectedRange sqref="O27 O29" name="Bereich1"/>
  </protectedRanges>
  <conditionalFormatting sqref="O27">
    <cfRule type="expression" priority="1">
      <formula>$O$27</formula>
    </cfRule>
    <cfRule type="expression" priority="2">
      <formula>O27&lt;&gt;""</formula>
    </cfRule>
  </conditionalFormatting>
  <hyperlinks>
    <hyperlink ref="N18" r:id="rId1" xr:uid="{D1301CA1-BF33-488F-B6A0-9DE5087A22B3}"/>
    <hyperlink ref="N22" r:id="rId2" xr:uid="{670C62BA-2B00-4B82-96C9-30AA7D509A11}"/>
  </hyperlinks>
  <pageMargins left="0.7" right="0.7" top="0.78740157499999996" bottom="0.78740157499999996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EE10EC07779A24CB514CF3FF5D58394" ma:contentTypeVersion="38" ma:contentTypeDescription="Ein neues Dokument erstellen." ma:contentTypeScope="" ma:versionID="14c33aeb67548bc5487c276a541f6283">
  <xsd:schema xmlns:xsd="http://www.w3.org/2001/XMLSchema" xmlns:xs="http://www.w3.org/2001/XMLSchema" xmlns:p="http://schemas.microsoft.com/office/2006/metadata/properties" xmlns:ns3="9b473897-6990-4d1f-9658-56f9f08dd9b6" xmlns:ns4="f28c4f1f-44a1-4107-aad4-3ce652d12236" targetNamespace="http://schemas.microsoft.com/office/2006/metadata/properties" ma:root="true" ma:fieldsID="e95064416a13548a8b85154c1ef6a195" ns3:_="" ns4:_="">
    <xsd:import namespace="9b473897-6990-4d1f-9658-56f9f08dd9b6"/>
    <xsd:import namespace="f28c4f1f-44a1-4107-aad4-3ce652d122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OCR" minOccurs="0"/>
                <xsd:element ref="ns3:MediaServiceObjectDetectorVersions" minOccurs="0"/>
                <xsd:element ref="ns3:_activity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73897-6990-4d1f-9658-56f9f08dd9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NotebookType" ma:index="23" nillable="true" ma:displayName="Notebook Type" ma:internalName="NotebookType">
      <xsd:simpleType>
        <xsd:restriction base="dms:Text"/>
      </xsd:simpleType>
    </xsd:element>
    <xsd:element name="FolderType" ma:index="24" nillable="true" ma:displayName="Folder Type" ma:internalName="FolderType">
      <xsd:simpleType>
        <xsd:restriction base="dms:Text"/>
      </xsd:simpleType>
    </xsd:element>
    <xsd:element name="CultureName" ma:index="25" nillable="true" ma:displayName="Culture Name" ma:internalName="CultureName">
      <xsd:simpleType>
        <xsd:restriction base="dms:Text"/>
      </xsd:simpleType>
    </xsd:element>
    <xsd:element name="AppVersion" ma:index="26" nillable="true" ma:displayName="App Version" ma:internalName="AppVersion">
      <xsd:simpleType>
        <xsd:restriction base="dms:Text"/>
      </xsd:simpleType>
    </xsd:element>
    <xsd:element name="TeamsChannelId" ma:index="27" nillable="true" ma:displayName="Teams Channel Id" ma:internalName="TeamsChannelId">
      <xsd:simpleType>
        <xsd:restriction base="dms:Text"/>
      </xsd:simpleType>
    </xsd:element>
    <xsd:element name="Owner" ma:index="2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9" nillable="true" ma:displayName="Math Settings" ma:internalName="Math_Settings">
      <xsd:simpleType>
        <xsd:restriction base="dms:Text"/>
      </xsd:simpleType>
    </xsd:element>
    <xsd:element name="DefaultSectionNames" ma:index="30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31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2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3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4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5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6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7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8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9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40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1" nillable="true" ma:displayName="Is Collaboration Space Locked" ma:internalName="Is_Collaboration_Space_Locked">
      <xsd:simpleType>
        <xsd:restriction base="dms:Boolean"/>
      </xsd:simpleType>
    </xsd:element>
    <xsd:element name="IsNotebookLocked" ma:index="42" nillable="true" ma:displayName="Is Notebook Locked" ma:internalName="IsNotebookLocked">
      <xsd:simpleType>
        <xsd:restriction base="dms:Boolean"/>
      </xsd:simpleType>
    </xsd:element>
    <xsd:element name="Teams_Channel_Section_Location" ma:index="43" nillable="true" ma:displayName="Teams Channel Section Location" ma:internalName="Teams_Channel_Section_Location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4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28c4f1f-44a1-4107-aad4-3ce652d1223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9b473897-6990-4d1f-9658-56f9f08dd9b6">
      <UserInfo>
        <DisplayName/>
        <AccountId xsi:nil="true"/>
        <AccountType/>
      </UserInfo>
    </Owner>
    <Distribution_Groups xmlns="9b473897-6990-4d1f-9658-56f9f08dd9b6" xsi:nil="true"/>
    <Math_Settings xmlns="9b473897-6990-4d1f-9658-56f9f08dd9b6" xsi:nil="true"/>
    <Is_Collaboration_Space_Locked xmlns="9b473897-6990-4d1f-9658-56f9f08dd9b6" xsi:nil="true"/>
    <Templates xmlns="9b473897-6990-4d1f-9658-56f9f08dd9b6" xsi:nil="true"/>
    <LMS_Mappings xmlns="9b473897-6990-4d1f-9658-56f9f08dd9b6" xsi:nil="true"/>
    <Invited_Students xmlns="9b473897-6990-4d1f-9658-56f9f08dd9b6" xsi:nil="true"/>
    <Teachers xmlns="9b473897-6990-4d1f-9658-56f9f08dd9b6">
      <UserInfo>
        <DisplayName/>
        <AccountId xsi:nil="true"/>
        <AccountType/>
      </UserInfo>
    </Teachers>
    <Students xmlns="9b473897-6990-4d1f-9658-56f9f08dd9b6">
      <UserInfo>
        <DisplayName/>
        <AccountId xsi:nil="true"/>
        <AccountType/>
      </UserInfo>
    </Students>
    <Student_Groups xmlns="9b473897-6990-4d1f-9658-56f9f08dd9b6">
      <UserInfo>
        <DisplayName/>
        <AccountId xsi:nil="true"/>
        <AccountType/>
      </UserInfo>
    </Student_Groups>
    <Self_Registration_Enabled xmlns="9b473897-6990-4d1f-9658-56f9f08dd9b6" xsi:nil="true"/>
    <Teams_Channel_Section_Location xmlns="9b473897-6990-4d1f-9658-56f9f08dd9b6" xsi:nil="true"/>
    <CultureName xmlns="9b473897-6990-4d1f-9658-56f9f08dd9b6" xsi:nil="true"/>
    <_activity xmlns="9b473897-6990-4d1f-9658-56f9f08dd9b6" xsi:nil="true"/>
    <Invited_Teachers xmlns="9b473897-6990-4d1f-9658-56f9f08dd9b6" xsi:nil="true"/>
    <IsNotebookLocked xmlns="9b473897-6990-4d1f-9658-56f9f08dd9b6" xsi:nil="true"/>
    <NotebookType xmlns="9b473897-6990-4d1f-9658-56f9f08dd9b6" xsi:nil="true"/>
    <FolderType xmlns="9b473897-6990-4d1f-9658-56f9f08dd9b6" xsi:nil="true"/>
    <Has_Teacher_Only_SectionGroup xmlns="9b473897-6990-4d1f-9658-56f9f08dd9b6" xsi:nil="true"/>
    <DefaultSectionNames xmlns="9b473897-6990-4d1f-9658-56f9f08dd9b6" xsi:nil="true"/>
    <AppVersion xmlns="9b473897-6990-4d1f-9658-56f9f08dd9b6" xsi:nil="true"/>
    <TeamsChannelId xmlns="9b473897-6990-4d1f-9658-56f9f08dd9b6" xsi:nil="true"/>
  </documentManagement>
</p:properties>
</file>

<file path=customXml/itemProps1.xml><?xml version="1.0" encoding="utf-8"?>
<ds:datastoreItem xmlns:ds="http://schemas.openxmlformats.org/officeDocument/2006/customXml" ds:itemID="{55906D93-A510-422C-866C-B787DF104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473897-6990-4d1f-9658-56f9f08dd9b6"/>
    <ds:schemaRef ds:uri="f28c4f1f-44a1-4107-aad4-3ce652d122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EB47E49-9CDE-4F13-B33B-4F66009C3A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4449D8-3E65-4464-BD5E-1B59C3D1506A}">
  <ds:schemaRefs>
    <ds:schemaRef ds:uri="f28c4f1f-44a1-4107-aad4-3ce652d12236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9b473897-6990-4d1f-9658-56f9f08dd9b6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L9_Daten</vt:lpstr>
      <vt:lpstr>L10_Daten</vt:lpstr>
      <vt:lpstr>L11_Daten</vt:lpstr>
      <vt:lpstr>L12_Daten</vt:lpstr>
      <vt:lpstr>L13_Daten</vt:lpstr>
      <vt:lpstr>L16_Daten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 Murer</dc:creator>
  <cp:lastModifiedBy>Nussbaum Melanie</cp:lastModifiedBy>
  <dcterms:created xsi:type="dcterms:W3CDTF">2023-01-24T17:40:11Z</dcterms:created>
  <dcterms:modified xsi:type="dcterms:W3CDTF">2025-03-12T14:30:58Z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0x010100CEE10EC07779A24CB514CF3FF5D58394</vt:lpwstr>
  </property>
</Properties>
</file>